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37b94c1131e86c3/Documentos/Trabajo_Observatorio/"/>
    </mc:Choice>
  </mc:AlternateContent>
  <xr:revisionPtr revIDLastSave="1460" documentId="8_{986A0D02-F4D4-4847-8E11-4240FD155E1D}" xr6:coauthVersionLast="47" xr6:coauthVersionMax="47" xr10:uidLastSave="{8370E258-D1F1-4A8F-ADC0-3E0A95CD30AD}"/>
  <bookViews>
    <workbookView xWindow="-120" yWindow="-120" windowWidth="20730" windowHeight="11160" xr2:uid="{9FFD1C0D-E6EB-4751-9A21-014C1F411CAA}"/>
  </bookViews>
  <sheets>
    <sheet name="Indice" sheetId="11" r:id="rId1"/>
    <sheet name="Cuadro_1" sheetId="1" r:id="rId2"/>
    <sheet name="Cuadro_2" sheetId="2" r:id="rId3"/>
    <sheet name="Cuadro_3" sheetId="13" r:id="rId4"/>
    <sheet name="Cuadro_4" sheetId="4" r:id="rId5"/>
    <sheet name="Cuadro_5" sheetId="14" r:id="rId6"/>
    <sheet name="Cuadro_6" sheetId="6" r:id="rId7"/>
    <sheet name="Cuadro_7" sheetId="8" r:id="rId8"/>
    <sheet name="Cuadro_8" sheetId="1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6" l="1"/>
  <c r="C22" i="6" l="1"/>
  <c r="B21" i="6"/>
  <c r="C21" i="6"/>
  <c r="C20" i="6"/>
  <c r="B20" i="6"/>
  <c r="C19" i="6"/>
  <c r="B19" i="6"/>
  <c r="C18" i="6"/>
  <c r="B18" i="6"/>
  <c r="C17" i="6"/>
  <c r="B17" i="6"/>
  <c r="C16" i="6"/>
  <c r="B16" i="6"/>
  <c r="C15" i="6"/>
  <c r="B15" i="6"/>
  <c r="C14" i="6"/>
  <c r="B14" i="6"/>
  <c r="C13" i="6"/>
  <c r="B13" i="6"/>
  <c r="C12" i="6"/>
  <c r="B12" i="6"/>
  <c r="C11" i="6"/>
  <c r="B11" i="6"/>
  <c r="C16" i="14"/>
  <c r="B16" i="14"/>
  <c r="C15" i="14"/>
  <c r="B15" i="14"/>
  <c r="C14" i="14"/>
  <c r="B14" i="14"/>
  <c r="C13" i="14"/>
  <c r="B13" i="14"/>
  <c r="C12" i="14"/>
  <c r="B12" i="14"/>
  <c r="C11" i="14"/>
  <c r="B11" i="14"/>
</calcChain>
</file>

<file path=xl/sharedStrings.xml><?xml version="1.0" encoding="utf-8"?>
<sst xmlns="http://schemas.openxmlformats.org/spreadsheetml/2006/main" count="113" uniqueCount="72">
  <si>
    <t>Años</t>
  </si>
  <si>
    <r>
      <rPr>
        <b/>
        <sz val="9"/>
        <color theme="1"/>
        <rFont val="Calibri"/>
        <family val="2"/>
        <scheme val="minor"/>
      </rPr>
      <t>Fuente</t>
    </r>
    <r>
      <rPr>
        <sz val="9"/>
        <color theme="1"/>
        <rFont val="Calibri"/>
        <family val="2"/>
        <scheme val="minor"/>
      </rPr>
      <t>: Ministerio de Agricultura de la República Dominicana</t>
    </r>
  </si>
  <si>
    <t>Año</t>
  </si>
  <si>
    <t>Volumen</t>
  </si>
  <si>
    <t>Valor</t>
  </si>
  <si>
    <t>Volumen (Toneladas Métricas)</t>
  </si>
  <si>
    <t>Valor (US$ FOB)</t>
  </si>
  <si>
    <r>
      <rPr>
        <b/>
        <sz val="9"/>
        <color theme="1"/>
        <rFont val="Calibri"/>
        <family val="2"/>
        <scheme val="minor"/>
      </rPr>
      <t>Fuente:</t>
    </r>
    <r>
      <rPr>
        <sz val="9"/>
        <color theme="1"/>
        <rFont val="Calibri"/>
        <family val="2"/>
        <scheme val="minor"/>
      </rPr>
      <t xml:space="preserve"> Ministerio de Agricultura de la República Dominicana</t>
    </r>
  </si>
  <si>
    <t>Produción</t>
  </si>
  <si>
    <t>Importación</t>
  </si>
  <si>
    <t>Exportación</t>
  </si>
  <si>
    <t>Consumo Estimado</t>
  </si>
  <si>
    <t>Mercado</t>
  </si>
  <si>
    <t>Nuevo</t>
  </si>
  <si>
    <t>Conaprope</t>
  </si>
  <si>
    <t>Los Mina</t>
  </si>
  <si>
    <t>V. Consuelo</t>
  </si>
  <si>
    <t>Cristo Rey</t>
  </si>
  <si>
    <t>Mercadom</t>
  </si>
  <si>
    <t>Supermercado</t>
  </si>
  <si>
    <t>Indice</t>
  </si>
  <si>
    <t>Cuadro 1</t>
  </si>
  <si>
    <t>Cuadro 2</t>
  </si>
  <si>
    <t>Cuadro 3</t>
  </si>
  <si>
    <t>Cuadro 4</t>
  </si>
  <si>
    <t>Cuadro 5</t>
  </si>
  <si>
    <t>Cuadro 6</t>
  </si>
  <si>
    <t>Cuadro 7</t>
  </si>
  <si>
    <t>Mercado (precio por lb)</t>
  </si>
  <si>
    <t>Cuadro 8</t>
  </si>
  <si>
    <r>
      <t>2023</t>
    </r>
    <r>
      <rPr>
        <vertAlign val="superscript"/>
        <sz val="11"/>
        <color theme="1"/>
        <rFont val="Calibri"/>
        <family val="2"/>
        <scheme val="minor"/>
      </rPr>
      <t>/1</t>
    </r>
  </si>
  <si>
    <r>
      <rPr>
        <b/>
        <sz val="9"/>
        <color theme="1"/>
        <rFont val="Calibri"/>
        <family val="2"/>
        <scheme val="minor"/>
      </rPr>
      <t>Nota</t>
    </r>
    <r>
      <rPr>
        <sz val="9"/>
        <color theme="1"/>
        <rFont val="Calibri"/>
        <family val="2"/>
        <scheme val="minor"/>
      </rPr>
      <t>: Datos preliminares a Junio 2023</t>
    </r>
  </si>
  <si>
    <t>República Dominicana. Producción de Leche. Años: 2002-2023</t>
  </si>
  <si>
    <t>República Dominicana. Consumo Estimado de Leche. Año: 2015-2022 (En Quintales)</t>
  </si>
  <si>
    <t>República Dominicana. Exportaciones Anuales de Leche. Años: 2012-2023</t>
  </si>
  <si>
    <r>
      <t>República Dominicana. Producción de Leche. 
Años: 2002-2023</t>
    </r>
    <r>
      <rPr>
        <b/>
        <vertAlign val="superscript"/>
        <sz val="11"/>
        <color theme="1"/>
        <rFont val="Calibri"/>
        <family val="2"/>
        <scheme val="minor"/>
      </rPr>
      <t>/1</t>
    </r>
  </si>
  <si>
    <r>
      <rPr>
        <b/>
        <sz val="9"/>
        <color theme="1"/>
        <rFont val="Calibri"/>
        <family val="2"/>
        <scheme val="minor"/>
      </rPr>
      <t>Nota</t>
    </r>
    <r>
      <rPr>
        <sz val="9"/>
        <color theme="1"/>
        <rFont val="Calibri"/>
        <family val="2"/>
        <scheme val="minor"/>
      </rPr>
      <t>: Datos preliminares hasta Octubre del 2023</t>
    </r>
  </si>
  <si>
    <t>Litros</t>
  </si>
  <si>
    <t>Millones de Litros</t>
  </si>
  <si>
    <t>República Dominicana. Consumo Estimado de Leche. Año: 2015-2022 (En Litros)</t>
  </si>
  <si>
    <t>La producción de leche se ha mantenido en crecimiento a partir del 2012, teniendo un ligero descenso en los años postpandemia</t>
  </si>
  <si>
    <r>
      <t xml:space="preserve">Nota: </t>
    </r>
    <r>
      <rPr>
        <sz val="9"/>
        <color theme="1"/>
        <rFont val="Calibri"/>
        <family val="2"/>
        <scheme val="minor"/>
      </rPr>
      <t>Las Exportaciones e  importaciones de Leche, incluyen: La leche líquida  (leche desnatada, descremada, fluída, entera, evaporada, sin lactosa y con lactosa); Leche en polvo (lehe en polvo, y  milex  Regular e instantánea)</t>
    </r>
  </si>
  <si>
    <t xml:space="preserve">Se aprecia que la tendencia de consumo de leche se ha mantenidoen los ultimos años, alcanzando la cifra de un poco mas de 26 millones de litros anuales. </t>
  </si>
  <si>
    <t>República Dominicana. Consumo Per Capita Anual de Leche. Años: 2015-2022</t>
  </si>
  <si>
    <t>Se observa que para el ultimo año el dominicano promedio consume 246 litros de leche al año.</t>
  </si>
  <si>
    <t>dsjkf</t>
  </si>
  <si>
    <t>República Dominicana. Exportación de Leche y sus Derivados. Periodo: Enero-Junio 2023
(Volumen en Toneladas Metricas y Valor en US$ FOB)</t>
  </si>
  <si>
    <t>Enero</t>
  </si>
  <si>
    <t>Febrero</t>
  </si>
  <si>
    <t>Marzo</t>
  </si>
  <si>
    <t>Abril</t>
  </si>
  <si>
    <t>Mayo</t>
  </si>
  <si>
    <t>Junio</t>
  </si>
  <si>
    <t>Leche y sus derivados</t>
  </si>
  <si>
    <t>Leche En  Polvo</t>
  </si>
  <si>
    <t xml:space="preserve">Leche Líquida </t>
  </si>
  <si>
    <t>Leche Carnation</t>
  </si>
  <si>
    <t>Leche Condensada</t>
  </si>
  <si>
    <t>Leche En Polvo</t>
  </si>
  <si>
    <t>Leche Liquida</t>
  </si>
  <si>
    <t>Leche Saborizada</t>
  </si>
  <si>
    <t>Leche Formula Infantil (Liquida)</t>
  </si>
  <si>
    <t>Leche Formula Infantil (en Polvo)</t>
  </si>
  <si>
    <t>República Dominicana. Importación de Leche y sus Derivados. Años: 2012-2023
(Volumen en Toneladas Metricas y Valor en US$ FOB)</t>
  </si>
  <si>
    <t>Promedio</t>
  </si>
  <si>
    <t>Leche (Liquida) (Fardo/12 Ud)</t>
  </si>
  <si>
    <t>República Dominicana. Precios Promedios Mayoristas Mensuales en los Mercados Mayoristas de Santo Domingo. 
Periodo: Enero-Febrero 2024</t>
  </si>
  <si>
    <t>Leche (Líquida)</t>
  </si>
  <si>
    <t>República Dominicana. Importación de Leche y sus Derivados. Años: 2012-2023</t>
  </si>
  <si>
    <t>República Dominicana. Exportación de Leche y sus Derivados. Periodo: Enero-Junio 2023</t>
  </si>
  <si>
    <t>República Dominicana.  Importación de Leche y sus Derivados. Años: 2012-2023</t>
  </si>
  <si>
    <t>República Dominicana. Precios Promedios en los Mercados Minorista al 25 de Marzo por Mercado. Año: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</si>
</sst>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00206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theme="0" tint="-0.14996795556505021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auto="1"/>
      </top>
      <bottom style="thin">
        <color theme="0" tint="-0.14996795556505021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auto="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auto="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auto="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auto="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auto="1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auto="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auto="1"/>
      </right>
      <top/>
      <bottom/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4.9989318521683403E-2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 style="thin">
        <color theme="0" tint="-4.9989318521683403E-2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4.9989318521683403E-2"/>
      </top>
      <bottom style="thin">
        <color auto="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4.9989318521683403E-2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3" xfId="0" applyBorder="1"/>
    <xf numFmtId="0" fontId="0" fillId="0" borderId="5" xfId="0" applyBorder="1"/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4" fontId="0" fillId="0" borderId="8" xfId="0" applyNumberFormat="1" applyBorder="1"/>
    <xf numFmtId="4" fontId="0" fillId="0" borderId="4" xfId="0" applyNumberFormat="1" applyBorder="1"/>
    <xf numFmtId="164" fontId="0" fillId="0" borderId="9" xfId="0" applyNumberFormat="1" applyBorder="1"/>
    <xf numFmtId="4" fontId="0" fillId="0" borderId="6" xfId="0" applyNumberFormat="1" applyBorder="1"/>
    <xf numFmtId="0" fontId="3" fillId="0" borderId="0" xfId="0" applyFont="1" applyAlignment="1">
      <alignment vertical="center" wrapText="1"/>
    </xf>
    <xf numFmtId="0" fontId="0" fillId="0" borderId="11" xfId="0" applyBorder="1"/>
    <xf numFmtId="164" fontId="0" fillId="0" borderId="12" xfId="0" applyNumberFormat="1" applyBorder="1"/>
    <xf numFmtId="4" fontId="0" fillId="0" borderId="1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4" fontId="0" fillId="0" borderId="9" xfId="2" applyFont="1" applyBorder="1"/>
    <xf numFmtId="44" fontId="0" fillId="0" borderId="6" xfId="2" applyFont="1" applyBorder="1"/>
    <xf numFmtId="44" fontId="0" fillId="0" borderId="0" xfId="0" applyNumberFormat="1"/>
    <xf numFmtId="0" fontId="9" fillId="0" borderId="0" xfId="0" applyFont="1"/>
    <xf numFmtId="0" fontId="10" fillId="0" borderId="0" xfId="0" applyFont="1"/>
    <xf numFmtId="0" fontId="11" fillId="0" borderId="0" xfId="3" applyAlignment="1"/>
    <xf numFmtId="0" fontId="11" fillId="0" borderId="0" xfId="3"/>
    <xf numFmtId="43" fontId="0" fillId="0" borderId="0" xfId="0" applyNumberFormat="1"/>
    <xf numFmtId="9" fontId="0" fillId="0" borderId="0" xfId="4" applyFont="1"/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" fontId="0" fillId="0" borderId="12" xfId="0" applyNumberFormat="1" applyBorder="1"/>
    <xf numFmtId="0" fontId="0" fillId="0" borderId="0" xfId="0" applyAlignment="1">
      <alignment vertical="center" wrapText="1"/>
    </xf>
    <xf numFmtId="43" fontId="0" fillId="0" borderId="4" xfId="1" applyFont="1" applyBorder="1"/>
    <xf numFmtId="43" fontId="0" fillId="0" borderId="13" xfId="1" applyFont="1" applyBorder="1"/>
    <xf numFmtId="43" fontId="0" fillId="0" borderId="6" xfId="1" applyFont="1" applyBorder="1"/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4" fontId="0" fillId="0" borderId="14" xfId="0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4" fontId="0" fillId="0" borderId="16" xfId="0" applyNumberForma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3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0" borderId="10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" fontId="0" fillId="0" borderId="8" xfId="0" applyNumberFormat="1" applyFont="1" applyBorder="1"/>
    <xf numFmtId="4" fontId="0" fillId="0" borderId="4" xfId="0" applyNumberFormat="1" applyFont="1" applyBorder="1"/>
    <xf numFmtId="4" fontId="0" fillId="0" borderId="12" xfId="0" applyNumberFormat="1" applyFont="1" applyBorder="1"/>
    <xf numFmtId="4" fontId="0" fillId="0" borderId="13" xfId="0" applyNumberFormat="1" applyFont="1" applyBorder="1"/>
    <xf numFmtId="4" fontId="0" fillId="0" borderId="9" xfId="0" applyNumberFormat="1" applyFont="1" applyBorder="1"/>
    <xf numFmtId="4" fontId="0" fillId="0" borderId="6" xfId="0" applyNumberFormat="1" applyFont="1" applyBorder="1"/>
    <xf numFmtId="4" fontId="0" fillId="0" borderId="17" xfId="0" applyNumberFormat="1" applyFont="1" applyBorder="1" applyAlignment="1">
      <alignment vertical="center"/>
    </xf>
    <xf numFmtId="4" fontId="0" fillId="0" borderId="18" xfId="0" applyNumberFormat="1" applyFont="1" applyBorder="1" applyAlignment="1">
      <alignment vertical="center"/>
    </xf>
    <xf numFmtId="4" fontId="0" fillId="0" borderId="19" xfId="0" applyNumberFormat="1" applyFont="1" applyBorder="1" applyAlignment="1">
      <alignment vertical="center"/>
    </xf>
    <xf numFmtId="4" fontId="0" fillId="0" borderId="20" xfId="0" applyNumberFormat="1" applyFont="1" applyBorder="1" applyAlignment="1">
      <alignment vertical="center"/>
    </xf>
    <xf numFmtId="4" fontId="0" fillId="0" borderId="21" xfId="0" applyNumberFormat="1" applyFont="1" applyBorder="1" applyAlignment="1">
      <alignment vertical="center"/>
    </xf>
    <xf numFmtId="4" fontId="0" fillId="0" borderId="22" xfId="0" applyNumberFormat="1" applyFont="1" applyBorder="1" applyAlignment="1">
      <alignment vertical="center"/>
    </xf>
    <xf numFmtId="4" fontId="0" fillId="0" borderId="23" xfId="0" applyNumberFormat="1" applyFont="1" applyBorder="1" applyAlignment="1">
      <alignment vertical="center"/>
    </xf>
    <xf numFmtId="4" fontId="0" fillId="0" borderId="24" xfId="0" applyNumberFormat="1" applyFont="1" applyBorder="1" applyAlignment="1">
      <alignment vertical="center"/>
    </xf>
    <xf numFmtId="4" fontId="0" fillId="0" borderId="25" xfId="0" applyNumberFormat="1" applyFont="1" applyBorder="1" applyAlignment="1">
      <alignment vertical="center"/>
    </xf>
    <xf numFmtId="4" fontId="0" fillId="0" borderId="0" xfId="0" applyNumberFormat="1"/>
    <xf numFmtId="0" fontId="8" fillId="2" borderId="26" xfId="0" applyFont="1" applyFill="1" applyBorder="1" applyAlignment="1">
      <alignment horizontal="center" vertical="center" wrapText="1"/>
    </xf>
    <xf numFmtId="0" fontId="0" fillId="0" borderId="28" xfId="0" applyBorder="1"/>
    <xf numFmtId="44" fontId="0" fillId="0" borderId="29" xfId="2" applyFont="1" applyBorder="1"/>
    <xf numFmtId="0" fontId="0" fillId="0" borderId="30" xfId="0" applyBorder="1"/>
    <xf numFmtId="44" fontId="0" fillId="0" borderId="31" xfId="2" applyFont="1" applyBorder="1"/>
    <xf numFmtId="44" fontId="8" fillId="2" borderId="27" xfId="0" applyNumberFormat="1" applyFont="1" applyFill="1" applyBorder="1" applyAlignment="1">
      <alignment horizontal="center" vertical="center" wrapText="1"/>
    </xf>
  </cellXfs>
  <cellStyles count="5">
    <cellStyle name="Hipervínculo" xfId="3" builtinId="8"/>
    <cellStyle name="Millares" xfId="1" builtinId="3"/>
    <cellStyle name="Moneda" xfId="2" builtinId="4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República</a:t>
            </a:r>
            <a:r>
              <a:rPr lang="en-US" b="1" baseline="0">
                <a:solidFill>
                  <a:sysClr val="windowText" lastClr="000000"/>
                </a:solidFill>
              </a:rPr>
              <a:t> Dominicana. Producción de Leche. </a:t>
            </a: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en-US" b="1" baseline="0">
                <a:solidFill>
                  <a:sysClr val="windowText" lastClr="000000"/>
                </a:solidFill>
              </a:rPr>
              <a:t>Años: 2002-2023</a:t>
            </a:r>
            <a:endParaRPr lang="en-US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4334612797677748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Cuadro_1!$B$10</c:f>
              <c:strCache>
                <c:ptCount val="1"/>
                <c:pt idx="0">
                  <c:v>Millones de Litros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Cuadro_1!$A$11:$A$32</c:f>
              <c:numCache>
                <c:formatCode>General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f>Cuadro_1!$B$11:$B$32</c:f>
              <c:numCache>
                <c:formatCode>_(* #,##0.00_);_(* \(#,##0.00\);_(* "-"??_);_(@_)</c:formatCode>
                <c:ptCount val="22"/>
                <c:pt idx="0">
                  <c:v>505</c:v>
                </c:pt>
                <c:pt idx="1">
                  <c:v>530.20000000000005</c:v>
                </c:pt>
                <c:pt idx="2">
                  <c:v>384</c:v>
                </c:pt>
                <c:pt idx="3">
                  <c:v>452</c:v>
                </c:pt>
                <c:pt idx="4">
                  <c:v>501.3</c:v>
                </c:pt>
                <c:pt idx="5">
                  <c:v>566.6</c:v>
                </c:pt>
                <c:pt idx="6">
                  <c:v>609.70000000000005</c:v>
                </c:pt>
                <c:pt idx="7">
                  <c:v>595.79999999999995</c:v>
                </c:pt>
                <c:pt idx="8">
                  <c:v>529.6</c:v>
                </c:pt>
                <c:pt idx="9">
                  <c:v>517</c:v>
                </c:pt>
                <c:pt idx="10">
                  <c:v>573.4</c:v>
                </c:pt>
                <c:pt idx="11">
                  <c:v>602.1</c:v>
                </c:pt>
                <c:pt idx="12">
                  <c:v>623.9</c:v>
                </c:pt>
                <c:pt idx="13">
                  <c:v>655.75854900000002</c:v>
                </c:pt>
                <c:pt idx="14">
                  <c:v>755.52614200000005</c:v>
                </c:pt>
                <c:pt idx="15">
                  <c:v>837.15110031190477</c:v>
                </c:pt>
                <c:pt idx="16">
                  <c:v>872.87274707547181</c:v>
                </c:pt>
                <c:pt idx="17">
                  <c:v>894.03649399999995</c:v>
                </c:pt>
                <c:pt idx="18">
                  <c:v>869.67692264150901</c:v>
                </c:pt>
                <c:pt idx="19">
                  <c:v>840.44510283766397</c:v>
                </c:pt>
                <c:pt idx="20">
                  <c:v>839.67034528301883</c:v>
                </c:pt>
                <c:pt idx="21">
                  <c:v>695.74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2B-4085-A208-D0B6EE6C1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71679"/>
        <c:axId val="69974175"/>
      </c:lineChart>
      <c:catAx>
        <c:axId val="69971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9974175"/>
        <c:crosses val="autoZero"/>
        <c:auto val="1"/>
        <c:lblAlgn val="ctr"/>
        <c:lblOffset val="100"/>
        <c:noMultiLvlLbl val="0"/>
      </c:catAx>
      <c:valAx>
        <c:axId val="69974175"/>
        <c:scaling>
          <c:orientation val="minMax"/>
        </c:scaling>
        <c:delete val="0"/>
        <c:axPos val="l"/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9971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República Dominicana. Consumo Estimado de Leche. Año: 2015-2022 (En Litros)</a:t>
            </a:r>
          </a:p>
        </c:rich>
      </c:tx>
      <c:layout>
        <c:manualLayout>
          <c:xMode val="edge"/>
          <c:yMode val="edge"/>
          <c:x val="0.1699940910527545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Cuadro_2!$E$9</c:f>
              <c:strCache>
                <c:ptCount val="1"/>
                <c:pt idx="0">
                  <c:v>Consumo Estimado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8.6862091553670424E-3"/>
                  <c:y val="-4.19947437130231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8B-464B-8643-872FA280BC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Cuadro_2!$A$10:$A$17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Cuadro_2!$E$10:$E$17</c:f>
              <c:numCache>
                <c:formatCode>#,##0.00</c:formatCode>
                <c:ptCount val="8"/>
                <c:pt idx="0">
                  <c:v>20399175.986607701</c:v>
                </c:pt>
                <c:pt idx="1">
                  <c:v>23404696.146179959</c:v>
                </c:pt>
                <c:pt idx="2">
                  <c:v>24953336.739528432</c:v>
                </c:pt>
                <c:pt idx="3">
                  <c:v>27207463.769897602</c:v>
                </c:pt>
                <c:pt idx="4">
                  <c:v>27191043.946741644</c:v>
                </c:pt>
                <c:pt idx="5">
                  <c:v>26117045.947426487</c:v>
                </c:pt>
                <c:pt idx="6">
                  <c:v>26070015.895718031</c:v>
                </c:pt>
                <c:pt idx="7">
                  <c:v>26196122.665814564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E7-4B5C-B08C-B42CE7660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01226607"/>
        <c:axId val="401215375"/>
      </c:barChart>
      <c:catAx>
        <c:axId val="401226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1215375"/>
        <c:crosses val="autoZero"/>
        <c:auto val="1"/>
        <c:lblAlgn val="ctr"/>
        <c:lblOffset val="100"/>
        <c:noMultiLvlLbl val="0"/>
      </c:catAx>
      <c:valAx>
        <c:axId val="401215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1226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>
                <a:solidFill>
                  <a:sysClr val="windowText" lastClr="000000"/>
                </a:solidFill>
              </a:rPr>
              <a:t>República Dominicana. Consumo Per Capita Anual de Leche. Años: 2015-2022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Cuadro_3!$B$9</c:f>
              <c:strCache>
                <c:ptCount val="1"/>
                <c:pt idx="0">
                  <c:v>Litros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Cuadro_3!$A$10:$A$17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Cuadro_3!$B$10:$B$17</c:f>
              <c:numCache>
                <c:formatCode>_(* #,##0.00_);_(* \(#,##0.00\);_(* "-"??_);_(@_)</c:formatCode>
                <c:ptCount val="8"/>
                <c:pt idx="0">
                  <c:v>203.36706342602309</c:v>
                </c:pt>
                <c:pt idx="1">
                  <c:v>230.54068287725011</c:v>
                </c:pt>
                <c:pt idx="2">
                  <c:v>242.85652165822199</c:v>
                </c:pt>
                <c:pt idx="3">
                  <c:v>261.62893769085736</c:v>
                </c:pt>
                <c:pt idx="4">
                  <c:v>260.07627363316482</c:v>
                </c:pt>
                <c:pt idx="5">
                  <c:v>249.95978797936897</c:v>
                </c:pt>
                <c:pt idx="6">
                  <c:v>247.44842948856447</c:v>
                </c:pt>
                <c:pt idx="7">
                  <c:v>246.6228165313577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8D-4467-B5E4-158CC8C4B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7269600"/>
        <c:axId val="286206384"/>
      </c:barChart>
      <c:catAx>
        <c:axId val="28726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86206384"/>
        <c:crosses val="autoZero"/>
        <c:auto val="1"/>
        <c:lblAlgn val="ctr"/>
        <c:lblOffset val="100"/>
        <c:noMultiLvlLbl val="0"/>
      </c:catAx>
      <c:valAx>
        <c:axId val="28620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87269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República Dominicana. Exportaciones Anuales de Leche. Años: 2012-2023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Cuadro_4!$B$9</c:f>
              <c:strCache>
                <c:ptCount val="1"/>
                <c:pt idx="0">
                  <c:v>Volumen (Toneladas Métricas)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Cuadro_4!$A$10:$A$21</c:f>
              <c:strCach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2023/1</c:v>
                </c:pt>
              </c:strCache>
            </c:strRef>
          </c:cat>
          <c:val>
            <c:numRef>
              <c:f>Cuadro_4!$B$10:$B$21</c:f>
              <c:numCache>
                <c:formatCode>#,##0.0</c:formatCode>
                <c:ptCount val="12"/>
                <c:pt idx="1">
                  <c:v>1866.2412300000001</c:v>
                </c:pt>
                <c:pt idx="2">
                  <c:v>2043.4055345000002</c:v>
                </c:pt>
                <c:pt idx="3">
                  <c:v>2191.0864013999976</c:v>
                </c:pt>
                <c:pt idx="4">
                  <c:v>2394.0637937000056</c:v>
                </c:pt>
                <c:pt idx="5">
                  <c:v>1710.3461467000036</c:v>
                </c:pt>
                <c:pt idx="6">
                  <c:v>1850.0628985999999</c:v>
                </c:pt>
                <c:pt idx="7">
                  <c:v>2353.3798722000001</c:v>
                </c:pt>
                <c:pt idx="8">
                  <c:v>916.32936949999987</c:v>
                </c:pt>
                <c:pt idx="9">
                  <c:v>963.25404689999982</c:v>
                </c:pt>
                <c:pt idx="10">
                  <c:v>1006.36031</c:v>
                </c:pt>
                <c:pt idx="11">
                  <c:v>382.08515999999997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19-4021-9FCB-4E82BEF24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7878239"/>
        <c:axId val="547879071"/>
      </c:lineChart>
      <c:catAx>
        <c:axId val="547878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47879071"/>
        <c:crosses val="autoZero"/>
        <c:auto val="1"/>
        <c:lblAlgn val="ctr"/>
        <c:lblOffset val="100"/>
        <c:noMultiLvlLbl val="0"/>
      </c:catAx>
      <c:valAx>
        <c:axId val="547879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47878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ysClr val="windowText" lastClr="000000"/>
                </a:solidFill>
              </a:rPr>
              <a:t>República Dominicana. Exportación de Leche y sus Derivados. Periodo: Enero-Junio 2023</a:t>
            </a:r>
          </a:p>
          <a:p>
            <a:pPr>
              <a:defRPr sz="1400">
                <a:solidFill>
                  <a:sysClr val="windowText" lastClr="000000"/>
                </a:solidFill>
              </a:defRPr>
            </a:pPr>
            <a:r>
              <a:rPr lang="en-US" sz="1400">
                <a:solidFill>
                  <a:sysClr val="windowText" lastClr="000000"/>
                </a:solidFill>
              </a:rPr>
              <a:t>(Volumen en Toneladas Metricas y Valor en US$ FOB)</a:t>
            </a:r>
          </a:p>
        </c:rich>
      </c:tx>
      <c:layout>
        <c:manualLayout>
          <c:xMode val="edge"/>
          <c:yMode val="edge"/>
          <c:x val="0.11133333333333334"/>
          <c:y val="9.259259259259258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Cuadro_5!$B$10</c:f>
              <c:strCache>
                <c:ptCount val="1"/>
                <c:pt idx="0">
                  <c:v>Volumen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Cuadro_5!$A$11:$A$16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Cuadro_5!$B$11:$B$16</c:f>
              <c:numCache>
                <c:formatCode>#,##0.00</c:formatCode>
                <c:ptCount val="6"/>
                <c:pt idx="0">
                  <c:v>47.208080000000002</c:v>
                </c:pt>
                <c:pt idx="1">
                  <c:v>57.58</c:v>
                </c:pt>
                <c:pt idx="2">
                  <c:v>84.510639999999981</c:v>
                </c:pt>
                <c:pt idx="3">
                  <c:v>87.543749999999989</c:v>
                </c:pt>
                <c:pt idx="4">
                  <c:v>53.436950000000003</c:v>
                </c:pt>
                <c:pt idx="5">
                  <c:v>51.805739999999993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D4-4E92-8640-723D538D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309307279"/>
        <c:axId val="1309307695"/>
      </c:barChart>
      <c:catAx>
        <c:axId val="13093072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09307695"/>
        <c:crosses val="autoZero"/>
        <c:auto val="1"/>
        <c:lblAlgn val="ctr"/>
        <c:lblOffset val="100"/>
        <c:noMultiLvlLbl val="0"/>
      </c:catAx>
      <c:valAx>
        <c:axId val="13093076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093072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ysClr val="windowText" lastClr="000000"/>
                </a:solidFill>
              </a:rPr>
              <a:t>República Dominicana. Importación de Leche y sus Derivados. Años: 2012-2023</a:t>
            </a:r>
          </a:p>
          <a:p>
            <a:pPr>
              <a:defRPr sz="1400">
                <a:solidFill>
                  <a:sysClr val="windowText" lastClr="000000"/>
                </a:solidFill>
              </a:defRPr>
            </a:pPr>
            <a:r>
              <a:rPr lang="en-US" sz="1400">
                <a:solidFill>
                  <a:sysClr val="windowText" lastClr="000000"/>
                </a:solidFill>
              </a:rPr>
              <a:t>(Volumen en Toneladas Metricas y Valor en US$ FOB)</a:t>
            </a:r>
          </a:p>
        </c:rich>
      </c:tx>
      <c:layout>
        <c:manualLayout>
          <c:xMode val="edge"/>
          <c:yMode val="edge"/>
          <c:x val="0.11133333333333334"/>
          <c:y val="9.259259259259258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Cuadro_6!$B$10</c:f>
              <c:strCache>
                <c:ptCount val="1"/>
                <c:pt idx="0">
                  <c:v>Volumen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Cuadro_6!$A$11:$A$22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Cuadro_6!$B$11:$B$22</c:f>
              <c:numCache>
                <c:formatCode>#,##0.00</c:formatCode>
                <c:ptCount val="12"/>
                <c:pt idx="0">
                  <c:v>36750.745943799993</c:v>
                </c:pt>
                <c:pt idx="1">
                  <c:v>37045.890742499992</c:v>
                </c:pt>
                <c:pt idx="2">
                  <c:v>46607.1130835</c:v>
                </c:pt>
                <c:pt idx="3">
                  <c:v>74350.232658600027</c:v>
                </c:pt>
                <c:pt idx="4">
                  <c:v>74854.299959700176</c:v>
                </c:pt>
                <c:pt idx="5">
                  <c:v>64239.997933200022</c:v>
                </c:pt>
                <c:pt idx="6">
                  <c:v>91686.34520200004</c:v>
                </c:pt>
                <c:pt idx="7">
                  <c:v>92092.555298099993</c:v>
                </c:pt>
                <c:pt idx="8">
                  <c:v>79705.668177899992</c:v>
                </c:pt>
                <c:pt idx="9">
                  <c:v>100214.39187400001</c:v>
                </c:pt>
                <c:pt idx="10">
                  <c:v>97621.954330000022</c:v>
                </c:pt>
                <c:pt idx="11">
                  <c:v>54021.858729999993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FD-4CD5-93E2-7D5E8A813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309307279"/>
        <c:axId val="1309307695"/>
      </c:barChart>
      <c:catAx>
        <c:axId val="13093072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09307695"/>
        <c:crosses val="autoZero"/>
        <c:auto val="1"/>
        <c:lblAlgn val="ctr"/>
        <c:lblOffset val="100"/>
        <c:noMultiLvlLbl val="0"/>
      </c:catAx>
      <c:valAx>
        <c:axId val="13093076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093072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840</xdr:colOff>
      <xdr:row>0</xdr:row>
      <xdr:rowOff>123825</xdr:rowOff>
    </xdr:from>
    <xdr:to>
      <xdr:col>5</xdr:col>
      <xdr:colOff>435690</xdr:colOff>
      <xdr:row>5</xdr:row>
      <xdr:rowOff>152400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9DB27E66-CD86-4121-9193-E75B8619A23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86840" y="123825"/>
          <a:ext cx="1958850" cy="9810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104775</xdr:colOff>
      <xdr:row>0</xdr:row>
      <xdr:rowOff>95250</xdr:rowOff>
    </xdr:from>
    <xdr:to>
      <xdr:col>1</xdr:col>
      <xdr:colOff>375300</xdr:colOff>
      <xdr:row>5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985286C-1A94-420B-9C10-657BBD30E96B}"/>
            </a:ext>
          </a:extLst>
        </xdr:cNvPr>
        <xdr:cNvPicPr/>
      </xdr:nvPicPr>
      <xdr:blipFill>
        <a:blip xmlns:r="http://schemas.openxmlformats.org/officeDocument/2006/relationships" r:embed="rId2"/>
        <a:srcRect l="5440"/>
        <a:stretch/>
      </xdr:blipFill>
      <xdr:spPr>
        <a:xfrm>
          <a:off x="104775" y="95250"/>
          <a:ext cx="1032525" cy="9715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496140</xdr:colOff>
      <xdr:row>0</xdr:row>
      <xdr:rowOff>66675</xdr:rowOff>
    </xdr:from>
    <xdr:to>
      <xdr:col>4</xdr:col>
      <xdr:colOff>569040</xdr:colOff>
      <xdr:row>5</xdr:row>
      <xdr:rowOff>95250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13C7A7FF-B9AE-4D6E-846D-684AE41DBE5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20140" y="66675"/>
          <a:ext cx="1958850" cy="9810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123825</xdr:colOff>
      <xdr:row>0</xdr:row>
      <xdr:rowOff>38100</xdr:rowOff>
    </xdr:from>
    <xdr:to>
      <xdr:col>1</xdr:col>
      <xdr:colOff>318150</xdr:colOff>
      <xdr:row>5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538CFDB-717A-4B36-8DE7-B9B87E2DCC59}"/>
            </a:ext>
          </a:extLst>
        </xdr:cNvPr>
        <xdr:cNvPicPr/>
      </xdr:nvPicPr>
      <xdr:blipFill>
        <a:blip xmlns:r="http://schemas.openxmlformats.org/officeDocument/2006/relationships" r:embed="rId2"/>
        <a:srcRect l="5440"/>
        <a:stretch/>
      </xdr:blipFill>
      <xdr:spPr>
        <a:xfrm>
          <a:off x="123825" y="38100"/>
          <a:ext cx="1032525" cy="9715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285749</xdr:colOff>
      <xdr:row>7</xdr:row>
      <xdr:rowOff>204787</xdr:rowOff>
    </xdr:from>
    <xdr:to>
      <xdr:col>8</xdr:col>
      <xdr:colOff>409574</xdr:colOff>
      <xdr:row>19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C828C35-B156-CD38-2AF5-4E839A087E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705690</xdr:colOff>
      <xdr:row>0</xdr:row>
      <xdr:rowOff>104775</xdr:rowOff>
    </xdr:from>
    <xdr:to>
      <xdr:col>5</xdr:col>
      <xdr:colOff>273765</xdr:colOff>
      <xdr:row>5</xdr:row>
      <xdr:rowOff>133350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47E2FDC6-0797-419D-872C-13E9EF124A3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29690" y="104775"/>
          <a:ext cx="1958850" cy="9810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47625</xdr:colOff>
      <xdr:row>0</xdr:row>
      <xdr:rowOff>76200</xdr:rowOff>
    </xdr:from>
    <xdr:to>
      <xdr:col>1</xdr:col>
      <xdr:colOff>718200</xdr:colOff>
      <xdr:row>5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BB6460D-B84E-4D86-B2F6-6572CCF13B2B}"/>
            </a:ext>
          </a:extLst>
        </xdr:cNvPr>
        <xdr:cNvPicPr/>
      </xdr:nvPicPr>
      <xdr:blipFill>
        <a:blip xmlns:r="http://schemas.openxmlformats.org/officeDocument/2006/relationships" r:embed="rId2"/>
        <a:srcRect l="5440"/>
        <a:stretch/>
      </xdr:blipFill>
      <xdr:spPr>
        <a:xfrm>
          <a:off x="47625" y="76200"/>
          <a:ext cx="1032525" cy="9715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581024</xdr:colOff>
      <xdr:row>6</xdr:row>
      <xdr:rowOff>109537</xdr:rowOff>
    </xdr:from>
    <xdr:to>
      <xdr:col>15</xdr:col>
      <xdr:colOff>752475</xdr:colOff>
      <xdr:row>21</xdr:row>
      <xdr:rowOff>85725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5F3148C-1FA1-F40B-0350-ACD3424BFF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458040</xdr:colOff>
      <xdr:row>0</xdr:row>
      <xdr:rowOff>95250</xdr:rowOff>
    </xdr:from>
    <xdr:to>
      <xdr:col>4</xdr:col>
      <xdr:colOff>73740</xdr:colOff>
      <xdr:row>5</xdr:row>
      <xdr:rowOff>123825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31ACAB3A-9BE3-4D7F-9F2F-9A698A31806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82040" y="95250"/>
          <a:ext cx="1958850" cy="9810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114300</xdr:colOff>
      <xdr:row>0</xdr:row>
      <xdr:rowOff>66675</xdr:rowOff>
    </xdr:from>
    <xdr:to>
      <xdr:col>1</xdr:col>
      <xdr:colOff>194325</xdr:colOff>
      <xdr:row>5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532C98A-203D-4338-9A0B-DF377789557A}"/>
            </a:ext>
          </a:extLst>
        </xdr:cNvPr>
        <xdr:cNvPicPr/>
      </xdr:nvPicPr>
      <xdr:blipFill>
        <a:blip xmlns:r="http://schemas.openxmlformats.org/officeDocument/2006/relationships" r:embed="rId2"/>
        <a:srcRect l="5440"/>
        <a:stretch/>
      </xdr:blipFill>
      <xdr:spPr>
        <a:xfrm>
          <a:off x="114300" y="66675"/>
          <a:ext cx="1032525" cy="9715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409575</xdr:colOff>
      <xdr:row>6</xdr:row>
      <xdr:rowOff>119062</xdr:rowOff>
    </xdr:from>
    <xdr:to>
      <xdr:col>9</xdr:col>
      <xdr:colOff>409575</xdr:colOff>
      <xdr:row>18</xdr:row>
      <xdr:rowOff>185737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6190C88-7A98-1517-EC70-BE1826E5AD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743790</xdr:colOff>
      <xdr:row>0</xdr:row>
      <xdr:rowOff>95250</xdr:rowOff>
    </xdr:from>
    <xdr:to>
      <xdr:col>5</xdr:col>
      <xdr:colOff>188040</xdr:colOff>
      <xdr:row>5</xdr:row>
      <xdr:rowOff>123825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470FEC01-FFD4-4C5F-AFAD-FB820E91E35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67790" y="95250"/>
          <a:ext cx="1958850" cy="9810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85725</xdr:colOff>
      <xdr:row>0</xdr:row>
      <xdr:rowOff>66675</xdr:rowOff>
    </xdr:from>
    <xdr:to>
      <xdr:col>1</xdr:col>
      <xdr:colOff>356250</xdr:colOff>
      <xdr:row>5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D5F72A0-9C7B-4416-BBB5-B039507A69F9}"/>
            </a:ext>
          </a:extLst>
        </xdr:cNvPr>
        <xdr:cNvPicPr/>
      </xdr:nvPicPr>
      <xdr:blipFill>
        <a:blip xmlns:r="http://schemas.openxmlformats.org/officeDocument/2006/relationships" r:embed="rId2"/>
        <a:srcRect l="5440"/>
        <a:stretch/>
      </xdr:blipFill>
      <xdr:spPr>
        <a:xfrm>
          <a:off x="85725" y="66675"/>
          <a:ext cx="1032525" cy="9715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4</xdr:col>
      <xdr:colOff>228600</xdr:colOff>
      <xdr:row>6</xdr:row>
      <xdr:rowOff>157162</xdr:rowOff>
    </xdr:from>
    <xdr:to>
      <xdr:col>10</xdr:col>
      <xdr:colOff>228600</xdr:colOff>
      <xdr:row>22</xdr:row>
      <xdr:rowOff>14287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9C348F6-4FD2-0D43-D044-05FD745E18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258015</xdr:colOff>
      <xdr:row>0</xdr:row>
      <xdr:rowOff>38100</xdr:rowOff>
    </xdr:from>
    <xdr:to>
      <xdr:col>13</xdr:col>
      <xdr:colOff>16590</xdr:colOff>
      <xdr:row>5</xdr:row>
      <xdr:rowOff>66675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F3B23935-E5BE-4BBB-85E8-F9C2D23BA12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858840" y="38100"/>
          <a:ext cx="1958850" cy="9810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247650</xdr:colOff>
      <xdr:row>0</xdr:row>
      <xdr:rowOff>0</xdr:rowOff>
    </xdr:from>
    <xdr:to>
      <xdr:col>2</xdr:col>
      <xdr:colOff>137175</xdr:colOff>
      <xdr:row>5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4E8336-0C18-4C0F-96CF-592FBA1502E1}"/>
            </a:ext>
          </a:extLst>
        </xdr:cNvPr>
        <xdr:cNvPicPr/>
      </xdr:nvPicPr>
      <xdr:blipFill>
        <a:blip xmlns:r="http://schemas.openxmlformats.org/officeDocument/2006/relationships" r:embed="rId2"/>
        <a:srcRect l="5440"/>
        <a:stretch/>
      </xdr:blipFill>
      <xdr:spPr>
        <a:xfrm>
          <a:off x="247650" y="0"/>
          <a:ext cx="1032525" cy="9715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11</xdr:col>
      <xdr:colOff>285750</xdr:colOff>
      <xdr:row>7</xdr:row>
      <xdr:rowOff>33336</xdr:rowOff>
    </xdr:from>
    <xdr:to>
      <xdr:col>19</xdr:col>
      <xdr:colOff>76200</xdr:colOff>
      <xdr:row>20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CECAAB5-79E8-4162-B29B-7A38CE3828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258015</xdr:colOff>
      <xdr:row>0</xdr:row>
      <xdr:rowOff>38100</xdr:rowOff>
    </xdr:from>
    <xdr:to>
      <xdr:col>14</xdr:col>
      <xdr:colOff>759540</xdr:colOff>
      <xdr:row>5</xdr:row>
      <xdr:rowOff>66675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D4A44D05-A9F4-4942-9D31-FA3917B6C37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725490" y="38100"/>
          <a:ext cx="1958850" cy="9810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247650</xdr:colOff>
      <xdr:row>0</xdr:row>
      <xdr:rowOff>0</xdr:rowOff>
    </xdr:from>
    <xdr:to>
      <xdr:col>1</xdr:col>
      <xdr:colOff>518175</xdr:colOff>
      <xdr:row>5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3EB940F-A4B5-41F4-9783-D46393D8C16A}"/>
            </a:ext>
          </a:extLst>
        </xdr:cNvPr>
        <xdr:cNvPicPr/>
      </xdr:nvPicPr>
      <xdr:blipFill>
        <a:blip xmlns:r="http://schemas.openxmlformats.org/officeDocument/2006/relationships" r:embed="rId2"/>
        <a:srcRect l="5440"/>
        <a:stretch/>
      </xdr:blipFill>
      <xdr:spPr>
        <a:xfrm>
          <a:off x="247650" y="0"/>
          <a:ext cx="1032525" cy="9715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15</xdr:col>
      <xdr:colOff>285750</xdr:colOff>
      <xdr:row>7</xdr:row>
      <xdr:rowOff>33336</xdr:rowOff>
    </xdr:from>
    <xdr:to>
      <xdr:col>23</xdr:col>
      <xdr:colOff>76200</xdr:colOff>
      <xdr:row>21</xdr:row>
      <xdr:rowOff>114299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E143734-C1BA-1D16-7D1E-F155357D47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553290</xdr:colOff>
      <xdr:row>0</xdr:row>
      <xdr:rowOff>104775</xdr:rowOff>
    </xdr:from>
    <xdr:to>
      <xdr:col>8</xdr:col>
      <xdr:colOff>64215</xdr:colOff>
      <xdr:row>5</xdr:row>
      <xdr:rowOff>133350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7B03EFDD-916A-4B7F-B129-308225F0FCB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363290" y="104775"/>
          <a:ext cx="1958850" cy="9810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104775</xdr:rowOff>
    </xdr:from>
    <xdr:to>
      <xdr:col>0</xdr:col>
      <xdr:colOff>1184925</xdr:colOff>
      <xdr:row>5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1BD662C-4929-4C78-B47C-FCF71B8A76F2}"/>
            </a:ext>
          </a:extLst>
        </xdr:cNvPr>
        <xdr:cNvPicPr/>
      </xdr:nvPicPr>
      <xdr:blipFill>
        <a:blip xmlns:r="http://schemas.openxmlformats.org/officeDocument/2006/relationships" r:embed="rId2"/>
        <a:srcRect l="5440"/>
        <a:stretch/>
      </xdr:blipFill>
      <xdr:spPr>
        <a:xfrm>
          <a:off x="152400" y="104775"/>
          <a:ext cx="1032525" cy="9715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520575</xdr:colOff>
      <xdr:row>5</xdr:row>
      <xdr:rowOff>28575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104C00AB-4441-4CFE-A580-30CF9D7781E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458415" y="0"/>
          <a:ext cx="1958850" cy="9810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104775</xdr:rowOff>
    </xdr:from>
    <xdr:to>
      <xdr:col>1</xdr:col>
      <xdr:colOff>41925</xdr:colOff>
      <xdr:row>5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08E5E0E-E94A-4059-9DA4-9355A1CFA71F}"/>
            </a:ext>
          </a:extLst>
        </xdr:cNvPr>
        <xdr:cNvPicPr/>
      </xdr:nvPicPr>
      <xdr:blipFill>
        <a:blip xmlns:r="http://schemas.openxmlformats.org/officeDocument/2006/relationships" r:embed="rId2"/>
        <a:srcRect l="5440"/>
        <a:stretch/>
      </xdr:blipFill>
      <xdr:spPr>
        <a:xfrm>
          <a:off x="152400" y="104775"/>
          <a:ext cx="1032525" cy="97155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12D3D-48B0-40A9-A1B1-29EC2DA67047}">
  <dimension ref="A8:B18"/>
  <sheetViews>
    <sheetView showGridLines="0" tabSelected="1" workbookViewId="0">
      <selection activeCell="B17" sqref="B17"/>
    </sheetView>
  </sheetViews>
  <sheetFormatPr baseColWidth="10" defaultRowHeight="15" x14ac:dyDescent="0.25"/>
  <sheetData>
    <row r="8" spans="1:2" ht="21" x14ac:dyDescent="0.35">
      <c r="A8" s="29" t="s">
        <v>20</v>
      </c>
    </row>
    <row r="11" spans="1:2" x14ac:dyDescent="0.25">
      <c r="A11" s="30" t="s">
        <v>21</v>
      </c>
      <c r="B11" s="32" t="s">
        <v>32</v>
      </c>
    </row>
    <row r="12" spans="1:2" x14ac:dyDescent="0.25">
      <c r="A12" s="30" t="s">
        <v>22</v>
      </c>
      <c r="B12" s="32" t="s">
        <v>33</v>
      </c>
    </row>
    <row r="13" spans="1:2" x14ac:dyDescent="0.25">
      <c r="A13" s="30" t="s">
        <v>23</v>
      </c>
      <c r="B13" s="32" t="s">
        <v>34</v>
      </c>
    </row>
    <row r="14" spans="1:2" x14ac:dyDescent="0.25">
      <c r="A14" s="30" t="s">
        <v>24</v>
      </c>
      <c r="B14" s="31" t="s">
        <v>68</v>
      </c>
    </row>
    <row r="15" spans="1:2" x14ac:dyDescent="0.25">
      <c r="A15" s="30" t="s">
        <v>25</v>
      </c>
      <c r="B15" s="31" t="s">
        <v>69</v>
      </c>
    </row>
    <row r="16" spans="1:2" x14ac:dyDescent="0.25">
      <c r="A16" s="30" t="s">
        <v>26</v>
      </c>
      <c r="B16" s="31" t="s">
        <v>70</v>
      </c>
    </row>
    <row r="17" spans="1:2" x14ac:dyDescent="0.25">
      <c r="A17" s="30" t="s">
        <v>27</v>
      </c>
      <c r="B17" s="31" t="s">
        <v>71</v>
      </c>
    </row>
    <row r="18" spans="1:2" x14ac:dyDescent="0.25">
      <c r="A18" s="30" t="s">
        <v>29</v>
      </c>
      <c r="B18" s="31" t="s">
        <v>66</v>
      </c>
    </row>
  </sheetData>
  <phoneticPr fontId="7" type="noConversion"/>
  <hyperlinks>
    <hyperlink ref="B17" location="Cuadro_7!A1" display="República Dominicana. Precios Promedios en los Mercados Minorista al 25 de Marzo por Mercado. Año: 2024" xr:uid="{75A4C2F3-DE23-4ED0-92F4-1CB6A983F5DA}"/>
    <hyperlink ref="B16" location="Cuadro_6!A1" display="República Dominicana. Precio Promedio Anual por Kilo en Finca de Cerdo Tierno por Regionales. Años: 2016-2022" xr:uid="{E1FB08A8-E8E2-4086-AD72-DA079D0C9C55}"/>
    <hyperlink ref="B11" location="Cuadro_1!A1" display="República Dominicana. Producción de Carne de Cerdo. Años: 2002-2022" xr:uid="{98FA7961-DB9A-4CD3-89DB-3078CD740408}"/>
    <hyperlink ref="B12" location="Cuadro_2!A1" display="República Dominicana. Consumo Estimado de Carne de Cerdo. Año: 2015-2021 (En Quintales)" xr:uid="{73B2052C-BA61-4A87-B8DF-0064D9084B86}"/>
    <hyperlink ref="B13" location="Cuadro_3!A1" display="República Dominicana. Exportaciones Anuales de Carne de Cerdo. Años: 2012-2022" xr:uid="{676DEEAD-4931-4DFA-BF5C-FEA79AEE81BF}"/>
    <hyperlink ref="B14" location="Cuadro_4!A1" display="República Dominicana. Importación de Cerdo y sus Derivados. Años: 2012-2022" xr:uid="{C2E35F99-ACFC-43CF-BB96-44DABEEFCEB7}"/>
    <hyperlink ref="B15" location="Cuadro_5!A1" display="República Dominicana. Precio Promedio Anual por Kilo en Finca de Cerdo Adulto por Regionales. Años: 2011-2022" xr:uid="{1A97E731-30B4-45F5-9FB3-B0BFC4BCB279}"/>
    <hyperlink ref="B18" location="Cuadro_8!A1" display="Cuadro_8!A1" xr:uid="{B7FA7653-0187-4952-94F7-FF38B9E45D9B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4F98B-5531-4E23-BEEA-72EFB772C56D}">
  <dimension ref="A7:AA36"/>
  <sheetViews>
    <sheetView showGridLines="0" topLeftCell="A8" workbookViewId="0">
      <selection activeCell="K9" sqref="K9:N12"/>
    </sheetView>
  </sheetViews>
  <sheetFormatPr baseColWidth="10" defaultRowHeight="15" x14ac:dyDescent="0.25"/>
  <cols>
    <col min="1" max="1" width="12.5703125" customWidth="1"/>
    <col min="2" max="2" width="17" bestFit="1" customWidth="1"/>
    <col min="3" max="3" width="15.140625" bestFit="1" customWidth="1"/>
    <col min="4" max="4" width="13.140625" bestFit="1" customWidth="1"/>
  </cols>
  <sheetData>
    <row r="7" spans="1:27" ht="6" customHeight="1" x14ac:dyDescent="0.25"/>
    <row r="8" spans="1:27" ht="29.25" customHeight="1" x14ac:dyDescent="0.25">
      <c r="A8" s="47" t="s">
        <v>35</v>
      </c>
      <c r="B8" s="47"/>
      <c r="D8" s="33"/>
    </row>
    <row r="9" spans="1:27" ht="33" customHeight="1" x14ac:dyDescent="0.25">
      <c r="A9" s="47"/>
      <c r="B9" s="47"/>
      <c r="K9" s="49" t="s">
        <v>40</v>
      </c>
      <c r="L9" s="49"/>
      <c r="M9" s="49"/>
      <c r="N9" s="49"/>
    </row>
    <row r="10" spans="1:27" x14ac:dyDescent="0.25">
      <c r="A10" s="1" t="s">
        <v>0</v>
      </c>
      <c r="B10" s="2" t="s">
        <v>38</v>
      </c>
      <c r="K10" s="49"/>
      <c r="L10" s="49"/>
      <c r="M10" s="49"/>
      <c r="N10" s="49"/>
    </row>
    <row r="11" spans="1:27" x14ac:dyDescent="0.25">
      <c r="A11" s="3">
        <v>2002</v>
      </c>
      <c r="B11" s="39">
        <v>505</v>
      </c>
      <c r="K11" s="49"/>
      <c r="L11" s="49"/>
      <c r="M11" s="49"/>
      <c r="N11" s="49"/>
      <c r="AA11">
        <v>979260</v>
      </c>
    </row>
    <row r="12" spans="1:27" x14ac:dyDescent="0.25">
      <c r="A12" s="3">
        <v>2003</v>
      </c>
      <c r="B12" s="39">
        <v>530.20000000000005</v>
      </c>
      <c r="K12" s="49"/>
      <c r="L12" s="49"/>
      <c r="M12" s="49"/>
      <c r="N12" s="49"/>
    </row>
    <row r="13" spans="1:27" x14ac:dyDescent="0.25">
      <c r="A13" s="3">
        <v>2004</v>
      </c>
      <c r="B13" s="39">
        <v>384</v>
      </c>
      <c r="K13" s="38"/>
      <c r="L13" s="38"/>
      <c r="M13" s="38"/>
      <c r="N13" s="38"/>
    </row>
    <row r="14" spans="1:27" x14ac:dyDescent="0.25">
      <c r="A14" s="3">
        <v>2005</v>
      </c>
      <c r="B14" s="39">
        <v>452</v>
      </c>
      <c r="K14" s="38"/>
      <c r="L14" s="38"/>
      <c r="M14" s="38"/>
      <c r="N14" s="38"/>
    </row>
    <row r="15" spans="1:27" x14ac:dyDescent="0.25">
      <c r="A15" s="3">
        <v>2006</v>
      </c>
      <c r="B15" s="39">
        <v>501.3</v>
      </c>
      <c r="K15" s="38"/>
      <c r="L15" s="38"/>
      <c r="M15" s="38"/>
      <c r="N15" s="38"/>
    </row>
    <row r="16" spans="1:27" x14ac:dyDescent="0.25">
      <c r="A16" s="3">
        <v>2007</v>
      </c>
      <c r="B16" s="39">
        <v>566.6</v>
      </c>
      <c r="K16" s="38"/>
      <c r="L16" s="38"/>
      <c r="M16" s="38"/>
      <c r="N16" s="38"/>
    </row>
    <row r="17" spans="1:27" x14ac:dyDescent="0.25">
      <c r="A17" s="3">
        <v>2008</v>
      </c>
      <c r="B17" s="39">
        <v>609.70000000000005</v>
      </c>
      <c r="K17" s="38"/>
      <c r="L17" s="38"/>
      <c r="M17" s="38"/>
      <c r="N17" s="38"/>
    </row>
    <row r="18" spans="1:27" x14ac:dyDescent="0.25">
      <c r="A18" s="3">
        <v>2009</v>
      </c>
      <c r="B18" s="39">
        <v>595.79999999999995</v>
      </c>
      <c r="K18" s="38"/>
      <c r="L18" s="38"/>
      <c r="M18" s="38"/>
      <c r="N18" s="38"/>
    </row>
    <row r="19" spans="1:27" x14ac:dyDescent="0.25">
      <c r="A19" s="3">
        <v>2010</v>
      </c>
      <c r="B19" s="39">
        <v>529.6</v>
      </c>
      <c r="K19" s="38"/>
      <c r="L19" s="38"/>
      <c r="M19" s="38"/>
      <c r="N19" s="38"/>
    </row>
    <row r="20" spans="1:27" x14ac:dyDescent="0.25">
      <c r="A20" s="3">
        <v>2011</v>
      </c>
      <c r="B20" s="39">
        <v>517</v>
      </c>
      <c r="K20" s="38"/>
      <c r="L20" s="38"/>
      <c r="M20" s="38"/>
      <c r="N20" s="38"/>
    </row>
    <row r="21" spans="1:27" x14ac:dyDescent="0.25">
      <c r="A21" s="3">
        <v>2012</v>
      </c>
      <c r="B21" s="39">
        <v>573.4</v>
      </c>
      <c r="K21" s="38"/>
      <c r="L21" s="38"/>
      <c r="M21" s="38"/>
      <c r="N21" s="38"/>
    </row>
    <row r="22" spans="1:27" x14ac:dyDescent="0.25">
      <c r="A22" s="3">
        <v>2013</v>
      </c>
      <c r="B22" s="39">
        <v>602.1</v>
      </c>
      <c r="K22" s="38"/>
      <c r="L22" s="38"/>
      <c r="M22" s="38"/>
      <c r="N22" s="38"/>
    </row>
    <row r="23" spans="1:27" x14ac:dyDescent="0.25">
      <c r="A23" s="3">
        <v>2014</v>
      </c>
      <c r="B23" s="39">
        <v>623.9</v>
      </c>
      <c r="K23" s="38"/>
      <c r="L23" s="38"/>
      <c r="M23" s="38"/>
      <c r="N23" s="38"/>
    </row>
    <row r="24" spans="1:27" x14ac:dyDescent="0.25">
      <c r="A24" s="3">
        <v>2015</v>
      </c>
      <c r="B24" s="39">
        <v>655.75854900000002</v>
      </c>
      <c r="K24" s="38"/>
      <c r="L24" s="38"/>
      <c r="M24" s="38"/>
      <c r="N24" s="38"/>
    </row>
    <row r="25" spans="1:27" x14ac:dyDescent="0.25">
      <c r="A25" s="3">
        <v>2016</v>
      </c>
      <c r="B25" s="39">
        <v>755.52614200000005</v>
      </c>
      <c r="K25" s="38"/>
      <c r="L25" s="38"/>
      <c r="M25" s="38"/>
      <c r="N25" s="38"/>
    </row>
    <row r="26" spans="1:27" x14ac:dyDescent="0.25">
      <c r="A26" s="3">
        <v>2017</v>
      </c>
      <c r="B26" s="39">
        <v>837.15110031190477</v>
      </c>
      <c r="K26" s="38"/>
      <c r="L26" s="38"/>
      <c r="M26" s="38"/>
      <c r="N26" s="38"/>
      <c r="AA26">
        <v>1000270</v>
      </c>
    </row>
    <row r="27" spans="1:27" x14ac:dyDescent="0.25">
      <c r="A27" s="3">
        <v>2018</v>
      </c>
      <c r="B27" s="39">
        <v>872.87274707547181</v>
      </c>
      <c r="K27" s="38"/>
      <c r="L27" s="38"/>
      <c r="M27" s="38"/>
      <c r="N27" s="38"/>
      <c r="AA27">
        <v>1014555</v>
      </c>
    </row>
    <row r="28" spans="1:27" x14ac:dyDescent="0.25">
      <c r="A28" s="3">
        <v>2019</v>
      </c>
      <c r="B28" s="39">
        <v>894.03649399999995</v>
      </c>
      <c r="K28" s="38"/>
      <c r="L28" s="38"/>
      <c r="M28" s="38"/>
      <c r="N28" s="38"/>
      <c r="AA28">
        <v>1006275</v>
      </c>
    </row>
    <row r="29" spans="1:27" x14ac:dyDescent="0.25">
      <c r="A29" s="3">
        <v>2020</v>
      </c>
      <c r="B29" s="39">
        <v>869.67692264150901</v>
      </c>
      <c r="C29" s="33"/>
      <c r="AA29">
        <v>1052975</v>
      </c>
    </row>
    <row r="30" spans="1:27" x14ac:dyDescent="0.25">
      <c r="A30" s="3">
        <v>2021</v>
      </c>
      <c r="B30" s="39">
        <v>840.44510283766397</v>
      </c>
      <c r="C30" s="33"/>
      <c r="AA30">
        <v>1068890</v>
      </c>
    </row>
    <row r="31" spans="1:27" x14ac:dyDescent="0.25">
      <c r="A31" s="13">
        <v>2022</v>
      </c>
      <c r="B31" s="40">
        <v>839.67034528301883</v>
      </c>
      <c r="C31" s="33"/>
    </row>
    <row r="32" spans="1:27" x14ac:dyDescent="0.25">
      <c r="A32" s="4">
        <v>2023</v>
      </c>
      <c r="B32" s="41">
        <v>695.74</v>
      </c>
      <c r="C32" s="33"/>
      <c r="AA32">
        <v>1010403.2531818183</v>
      </c>
    </row>
    <row r="33" spans="1:2" x14ac:dyDescent="0.25">
      <c r="A33" s="48" t="s">
        <v>1</v>
      </c>
      <c r="B33" s="48"/>
    </row>
    <row r="34" spans="1:2" x14ac:dyDescent="0.25">
      <c r="A34" s="48"/>
      <c r="B34" s="48"/>
    </row>
    <row r="35" spans="1:2" x14ac:dyDescent="0.25">
      <c r="A35" s="48" t="s">
        <v>36</v>
      </c>
      <c r="B35" s="48"/>
    </row>
    <row r="36" spans="1:2" x14ac:dyDescent="0.25">
      <c r="A36" s="48"/>
      <c r="B36" s="48"/>
    </row>
  </sheetData>
  <mergeCells count="4">
    <mergeCell ref="A8:B9"/>
    <mergeCell ref="A33:B34"/>
    <mergeCell ref="A35:B36"/>
    <mergeCell ref="K9:N1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A972F-DD7E-4515-82B6-8FC3C3683DDE}">
  <dimension ref="A2:N21"/>
  <sheetViews>
    <sheetView showGridLines="0" workbookViewId="0">
      <selection activeCell="A18" sqref="A18:E18"/>
    </sheetView>
  </sheetViews>
  <sheetFormatPr baseColWidth="10" defaultRowHeight="15" x14ac:dyDescent="0.25"/>
  <cols>
    <col min="1" max="1" width="5.42578125" bestFit="1" customWidth="1"/>
    <col min="2" max="2" width="12.7109375" bestFit="1" customWidth="1"/>
    <col min="3" max="3" width="11.7109375" bestFit="1" customWidth="1"/>
    <col min="4" max="4" width="11.42578125" bestFit="1" customWidth="1"/>
    <col min="5" max="5" width="12.7109375" bestFit="1" customWidth="1"/>
  </cols>
  <sheetData>
    <row r="2" spans="1:14" ht="15" customHeight="1" x14ac:dyDescent="0.25">
      <c r="H2" s="49" t="s">
        <v>42</v>
      </c>
      <c r="I2" s="49"/>
      <c r="J2" s="49"/>
      <c r="K2" s="49"/>
      <c r="L2" s="49"/>
      <c r="M2" s="49"/>
      <c r="N2" s="49"/>
    </row>
    <row r="3" spans="1:14" x14ac:dyDescent="0.25">
      <c r="H3" s="49"/>
      <c r="I3" s="49"/>
      <c r="J3" s="49"/>
      <c r="K3" s="49"/>
      <c r="L3" s="49"/>
      <c r="M3" s="49"/>
      <c r="N3" s="49"/>
    </row>
    <row r="4" spans="1:14" x14ac:dyDescent="0.25">
      <c r="H4" s="49"/>
      <c r="I4" s="49"/>
      <c r="J4" s="49"/>
      <c r="K4" s="49"/>
      <c r="L4" s="49"/>
      <c r="M4" s="49"/>
      <c r="N4" s="49"/>
    </row>
    <row r="5" spans="1:14" x14ac:dyDescent="0.25">
      <c r="H5" s="49"/>
      <c r="I5" s="49"/>
      <c r="J5" s="49"/>
      <c r="K5" s="49"/>
      <c r="L5" s="49"/>
      <c r="M5" s="49"/>
      <c r="N5" s="49"/>
    </row>
    <row r="7" spans="1:14" x14ac:dyDescent="0.25">
      <c r="A7" s="50" t="s">
        <v>39</v>
      </c>
      <c r="B7" s="50"/>
      <c r="C7" s="50"/>
      <c r="D7" s="50"/>
      <c r="E7" s="50"/>
    </row>
    <row r="8" spans="1:14" x14ac:dyDescent="0.25">
      <c r="A8" s="50"/>
      <c r="B8" s="50"/>
      <c r="C8" s="50"/>
      <c r="D8" s="50"/>
      <c r="E8" s="50"/>
    </row>
    <row r="9" spans="1:14" ht="30" x14ac:dyDescent="0.25">
      <c r="A9" s="22" t="s">
        <v>0</v>
      </c>
      <c r="B9" s="18" t="s">
        <v>8</v>
      </c>
      <c r="C9" s="18" t="s">
        <v>9</v>
      </c>
      <c r="D9" s="18" t="s">
        <v>10</v>
      </c>
      <c r="E9" s="19" t="s">
        <v>11</v>
      </c>
    </row>
    <row r="10" spans="1:14" x14ac:dyDescent="0.25">
      <c r="A10" s="3">
        <v>2015</v>
      </c>
      <c r="B10" s="16">
        <v>14820143.207399998</v>
      </c>
      <c r="C10" s="16">
        <v>5627874.3282054616</v>
      </c>
      <c r="D10" s="16">
        <v>48841.54899776099</v>
      </c>
      <c r="E10" s="9">
        <v>20399175.986607701</v>
      </c>
    </row>
    <row r="11" spans="1:14" x14ac:dyDescent="0.25">
      <c r="A11" s="3">
        <v>2016</v>
      </c>
      <c r="B11" s="16">
        <v>17074890.8092</v>
      </c>
      <c r="C11" s="16">
        <v>6387760.0276926337</v>
      </c>
      <c r="D11" s="16">
        <v>57954.690712676369</v>
      </c>
      <c r="E11" s="9">
        <v>23404696.146179959</v>
      </c>
    </row>
    <row r="12" spans="1:14" x14ac:dyDescent="0.25">
      <c r="A12" s="3">
        <v>2017</v>
      </c>
      <c r="B12" s="16">
        <v>18919614.867049053</v>
      </c>
      <c r="C12" s="16">
        <v>6080242.8053139364</v>
      </c>
      <c r="D12" s="16">
        <v>46520.932834558793</v>
      </c>
      <c r="E12" s="9">
        <v>24953336.739528432</v>
      </c>
    </row>
    <row r="13" spans="1:14" x14ac:dyDescent="0.25">
      <c r="A13" s="3">
        <v>2018</v>
      </c>
      <c r="B13" s="16">
        <v>19726924.08390566</v>
      </c>
      <c r="C13" s="16">
        <v>7511482.2210350242</v>
      </c>
      <c r="D13" s="16">
        <v>30942.535043084015</v>
      </c>
      <c r="E13" s="9">
        <v>27207463.769897602</v>
      </c>
    </row>
    <row r="14" spans="1:14" x14ac:dyDescent="0.25">
      <c r="A14" s="3">
        <v>2019</v>
      </c>
      <c r="B14" s="16">
        <v>20023013.877101887</v>
      </c>
      <c r="C14" s="16">
        <v>7331588.8079127986</v>
      </c>
      <c r="D14" s="16">
        <v>163558.73827304199</v>
      </c>
      <c r="E14" s="9">
        <v>27191043.946741644</v>
      </c>
    </row>
    <row r="15" spans="1:14" x14ac:dyDescent="0.25">
      <c r="A15" s="3">
        <v>2020</v>
      </c>
      <c r="B15" s="16">
        <v>19654698.45169811</v>
      </c>
      <c r="C15" s="16">
        <v>6476874.567762359</v>
      </c>
      <c r="D15" s="16">
        <v>14527.0720339812</v>
      </c>
      <c r="E15" s="9">
        <v>26117045.947426487</v>
      </c>
    </row>
    <row r="16" spans="1:14" x14ac:dyDescent="0.25">
      <c r="A16" s="13">
        <v>2021</v>
      </c>
      <c r="B16" s="37">
        <v>18994059.324131195</v>
      </c>
      <c r="C16" s="37">
        <v>7093872.911977143</v>
      </c>
      <c r="D16" s="37">
        <v>17916.340390304198</v>
      </c>
      <c r="E16" s="15">
        <v>26070015.895718031</v>
      </c>
    </row>
    <row r="17" spans="1:5" x14ac:dyDescent="0.25">
      <c r="A17" s="4">
        <v>2022</v>
      </c>
      <c r="B17" s="17">
        <v>18976549.803396221</v>
      </c>
      <c r="C17" s="17">
        <v>7246290.0261555584</v>
      </c>
      <c r="D17" s="17">
        <v>26717.163737213999</v>
      </c>
      <c r="E17" s="11">
        <v>26196122.665814564</v>
      </c>
    </row>
    <row r="18" spans="1:5" ht="15" customHeight="1" x14ac:dyDescent="0.25">
      <c r="A18" s="51" t="s">
        <v>1</v>
      </c>
      <c r="B18" s="51"/>
      <c r="C18" s="51"/>
      <c r="D18" s="51"/>
      <c r="E18" s="51"/>
    </row>
    <row r="19" spans="1:5" x14ac:dyDescent="0.25">
      <c r="A19" s="52" t="s">
        <v>41</v>
      </c>
      <c r="B19" s="52"/>
      <c r="C19" s="52"/>
      <c r="D19" s="52"/>
      <c r="E19" s="52"/>
    </row>
    <row r="20" spans="1:5" x14ac:dyDescent="0.25">
      <c r="A20" s="52"/>
      <c r="B20" s="52"/>
      <c r="C20" s="52"/>
      <c r="D20" s="52"/>
      <c r="E20" s="52"/>
    </row>
    <row r="21" spans="1:5" x14ac:dyDescent="0.25">
      <c r="A21" s="52"/>
      <c r="B21" s="52"/>
      <c r="C21" s="52"/>
      <c r="D21" s="52"/>
      <c r="E21" s="52"/>
    </row>
  </sheetData>
  <mergeCells count="4">
    <mergeCell ref="A7:E8"/>
    <mergeCell ref="A18:E18"/>
    <mergeCell ref="H2:N5"/>
    <mergeCell ref="A19:E2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B9190-E0FC-4BE6-8968-35E9360218C5}">
  <dimension ref="A7:N20"/>
  <sheetViews>
    <sheetView showGridLines="0" topLeftCell="A3" workbookViewId="0">
      <selection activeCell="K7" sqref="K7:N9"/>
    </sheetView>
  </sheetViews>
  <sheetFormatPr baseColWidth="10" defaultRowHeight="15" x14ac:dyDescent="0.25"/>
  <cols>
    <col min="1" max="1" width="14.28515625" customWidth="1"/>
    <col min="2" max="2" width="12.28515625" customWidth="1"/>
  </cols>
  <sheetData>
    <row r="7" spans="1:14" ht="27.75" customHeight="1" x14ac:dyDescent="0.25">
      <c r="A7" s="47" t="s">
        <v>43</v>
      </c>
      <c r="B7" s="47"/>
      <c r="K7" s="53" t="s">
        <v>44</v>
      </c>
      <c r="L7" s="53"/>
      <c r="M7" s="53"/>
      <c r="N7" s="53"/>
    </row>
    <row r="8" spans="1:14" ht="33" customHeight="1" x14ac:dyDescent="0.25">
      <c r="A8" s="47"/>
      <c r="B8" s="47"/>
      <c r="K8" s="53"/>
      <c r="L8" s="53"/>
      <c r="M8" s="53"/>
      <c r="N8" s="53"/>
    </row>
    <row r="9" spans="1:14" x14ac:dyDescent="0.25">
      <c r="A9" s="42" t="s">
        <v>2</v>
      </c>
      <c r="B9" s="43" t="s">
        <v>37</v>
      </c>
      <c r="K9" s="53"/>
      <c r="L9" s="53"/>
      <c r="M9" s="53"/>
      <c r="N9" s="53"/>
    </row>
    <row r="10" spans="1:14" x14ac:dyDescent="0.25">
      <c r="A10" s="3">
        <v>2015</v>
      </c>
      <c r="B10" s="39">
        <v>203.36706342602309</v>
      </c>
    </row>
    <row r="11" spans="1:14" x14ac:dyDescent="0.25">
      <c r="A11" s="3">
        <v>2016</v>
      </c>
      <c r="B11" s="39">
        <v>230.54068287725011</v>
      </c>
    </row>
    <row r="12" spans="1:14" x14ac:dyDescent="0.25">
      <c r="A12" s="3">
        <v>2017</v>
      </c>
      <c r="B12" s="39">
        <v>242.85652165822199</v>
      </c>
    </row>
    <row r="13" spans="1:14" x14ac:dyDescent="0.25">
      <c r="A13" s="3">
        <v>2018</v>
      </c>
      <c r="B13" s="39">
        <v>261.62893769085736</v>
      </c>
    </row>
    <row r="14" spans="1:14" x14ac:dyDescent="0.25">
      <c r="A14" s="3">
        <v>2019</v>
      </c>
      <c r="B14" s="39">
        <v>260.07627363316482</v>
      </c>
    </row>
    <row r="15" spans="1:14" x14ac:dyDescent="0.25">
      <c r="A15" s="3">
        <v>2020</v>
      </c>
      <c r="B15" s="39">
        <v>249.95978797936897</v>
      </c>
    </row>
    <row r="16" spans="1:14" x14ac:dyDescent="0.25">
      <c r="A16" s="3">
        <v>2021</v>
      </c>
      <c r="B16" s="39">
        <v>247.44842948856447</v>
      </c>
    </row>
    <row r="17" spans="1:2" x14ac:dyDescent="0.25">
      <c r="A17" s="4">
        <v>2022</v>
      </c>
      <c r="B17" s="41">
        <v>246.6228165313577</v>
      </c>
    </row>
    <row r="18" spans="1:2" ht="15" customHeight="1" x14ac:dyDescent="0.25">
      <c r="A18" s="51" t="s">
        <v>1</v>
      </c>
      <c r="B18" s="51"/>
    </row>
    <row r="19" spans="1:2" x14ac:dyDescent="0.25">
      <c r="A19" s="48"/>
      <c r="B19" s="48"/>
    </row>
    <row r="20" spans="1:2" x14ac:dyDescent="0.25">
      <c r="A20" s="48"/>
      <c r="B20" s="48"/>
    </row>
  </sheetData>
  <mergeCells count="3">
    <mergeCell ref="A7:B8"/>
    <mergeCell ref="A18:B20"/>
    <mergeCell ref="K7:N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95B56-423E-4DA7-9EC9-349CC0709B6B}">
  <dimension ref="A6:O24"/>
  <sheetViews>
    <sheetView showGridLines="0" topLeftCell="A4" workbookViewId="0">
      <selection activeCell="A23" sqref="A23:C23"/>
    </sheetView>
  </sheetViews>
  <sheetFormatPr baseColWidth="10" defaultRowHeight="15" x14ac:dyDescent="0.25"/>
  <cols>
    <col min="2" max="2" width="28.42578125" bestFit="1" customWidth="1"/>
    <col min="3" max="3" width="14.85546875" bestFit="1" customWidth="1"/>
    <col min="11" max="11" width="8.42578125" customWidth="1"/>
  </cols>
  <sheetData>
    <row r="6" spans="1:15" ht="15" customHeight="1" x14ac:dyDescent="0.25">
      <c r="L6" s="49" t="s">
        <v>45</v>
      </c>
      <c r="M6" s="49"/>
      <c r="N6" s="49"/>
      <c r="O6" s="49"/>
    </row>
    <row r="7" spans="1:15" x14ac:dyDescent="0.25">
      <c r="A7" s="47" t="s">
        <v>34</v>
      </c>
      <c r="B7" s="47"/>
      <c r="C7" s="47"/>
      <c r="L7" s="49"/>
      <c r="M7" s="49"/>
      <c r="N7" s="49"/>
      <c r="O7" s="49"/>
    </row>
    <row r="8" spans="1:15" x14ac:dyDescent="0.25">
      <c r="A8" s="47"/>
      <c r="B8" s="47"/>
      <c r="C8" s="47"/>
      <c r="L8" s="49"/>
      <c r="M8" s="49"/>
      <c r="N8" s="49"/>
      <c r="O8" s="49"/>
    </row>
    <row r="9" spans="1:15" x14ac:dyDescent="0.25">
      <c r="A9" s="5" t="s">
        <v>0</v>
      </c>
      <c r="B9" s="6" t="s">
        <v>5</v>
      </c>
      <c r="C9" s="7" t="s">
        <v>6</v>
      </c>
      <c r="L9" s="49"/>
      <c r="M9" s="49"/>
      <c r="N9" s="49"/>
      <c r="O9" s="49"/>
    </row>
    <row r="10" spans="1:15" x14ac:dyDescent="0.25">
      <c r="A10" s="3">
        <v>2012</v>
      </c>
      <c r="B10" s="8"/>
      <c r="C10" s="9"/>
      <c r="L10" s="49"/>
      <c r="M10" s="49"/>
      <c r="N10" s="49"/>
      <c r="O10" s="49"/>
    </row>
    <row r="11" spans="1:15" x14ac:dyDescent="0.25">
      <c r="A11" s="3">
        <v>2013</v>
      </c>
      <c r="B11" s="8">
        <v>1866.2412300000001</v>
      </c>
      <c r="C11" s="9">
        <v>7500255.7999999998</v>
      </c>
      <c r="L11" s="49"/>
      <c r="M11" s="49"/>
      <c r="N11" s="49"/>
      <c r="O11" s="49"/>
    </row>
    <row r="12" spans="1:15" x14ac:dyDescent="0.25">
      <c r="A12" s="3">
        <v>2014</v>
      </c>
      <c r="B12" s="8">
        <v>2043.4055345000002</v>
      </c>
      <c r="C12" s="9">
        <v>8266614.1558019845</v>
      </c>
      <c r="L12" s="49"/>
      <c r="M12" s="49"/>
      <c r="N12" s="49"/>
      <c r="O12" s="49"/>
    </row>
    <row r="13" spans="1:15" x14ac:dyDescent="0.25">
      <c r="A13" s="3">
        <v>2015</v>
      </c>
      <c r="B13" s="8">
        <v>2191.0864013999976</v>
      </c>
      <c r="C13" s="9">
        <v>9239092.8651614934</v>
      </c>
      <c r="L13" s="49"/>
      <c r="M13" s="49"/>
      <c r="N13" s="49"/>
      <c r="O13" s="49"/>
    </row>
    <row r="14" spans="1:15" x14ac:dyDescent="0.25">
      <c r="A14" s="3">
        <v>2016</v>
      </c>
      <c r="B14" s="8">
        <v>2394.0637937000056</v>
      </c>
      <c r="C14" s="9">
        <v>8896861.4619359933</v>
      </c>
    </row>
    <row r="15" spans="1:15" x14ac:dyDescent="0.25">
      <c r="A15" s="3">
        <v>2017</v>
      </c>
      <c r="B15" s="8">
        <v>1710.3461467000036</v>
      </c>
      <c r="C15" s="9">
        <v>8192790.1354999794</v>
      </c>
    </row>
    <row r="16" spans="1:15" x14ac:dyDescent="0.25">
      <c r="A16" s="3">
        <v>2018</v>
      </c>
      <c r="B16" s="8">
        <v>1850.0628985999999</v>
      </c>
      <c r="C16" s="9">
        <v>5990265.8816999989</v>
      </c>
    </row>
    <row r="17" spans="1:3" x14ac:dyDescent="0.25">
      <c r="A17" s="3">
        <v>2019</v>
      </c>
      <c r="B17" s="8">
        <v>2353.3798722000001</v>
      </c>
      <c r="C17" s="9">
        <v>11771156.247579999</v>
      </c>
    </row>
    <row r="18" spans="1:3" x14ac:dyDescent="0.25">
      <c r="A18" s="3">
        <v>2020</v>
      </c>
      <c r="B18" s="8">
        <v>916.32936949999987</v>
      </c>
      <c r="C18" s="9">
        <v>3618292.4551719986</v>
      </c>
    </row>
    <row r="19" spans="1:3" x14ac:dyDescent="0.25">
      <c r="A19" s="13">
        <v>2021</v>
      </c>
      <c r="B19" s="14">
        <v>963.25404689999982</v>
      </c>
      <c r="C19" s="15">
        <v>3674482.7065999992</v>
      </c>
    </row>
    <row r="20" spans="1:3" x14ac:dyDescent="0.25">
      <c r="A20" s="13">
        <v>2022</v>
      </c>
      <c r="B20" s="14">
        <v>1006.36031</v>
      </c>
      <c r="C20" s="15">
        <v>4357534.4597000005</v>
      </c>
    </row>
    <row r="21" spans="1:3" ht="17.25" x14ac:dyDescent="0.25">
      <c r="A21" s="4" t="s">
        <v>30</v>
      </c>
      <c r="B21" s="10">
        <v>382.08515999999997</v>
      </c>
      <c r="C21" s="11">
        <v>866957.61100000003</v>
      </c>
    </row>
    <row r="22" spans="1:3" x14ac:dyDescent="0.25">
      <c r="A22" s="54" t="s">
        <v>7</v>
      </c>
      <c r="B22" s="54"/>
      <c r="C22" s="54"/>
    </row>
    <row r="23" spans="1:3" ht="15" customHeight="1" x14ac:dyDescent="0.25">
      <c r="A23" s="48" t="s">
        <v>31</v>
      </c>
      <c r="B23" s="48"/>
      <c r="C23" s="48"/>
    </row>
    <row r="24" spans="1:3" x14ac:dyDescent="0.25">
      <c r="A24" s="12"/>
      <c r="B24" s="12"/>
    </row>
  </sheetData>
  <mergeCells count="4">
    <mergeCell ref="A7:C8"/>
    <mergeCell ref="A23:C23"/>
    <mergeCell ref="A22:C22"/>
    <mergeCell ref="L6:O13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1822E-6A04-4322-83A8-D407CE2000E8}">
  <dimension ref="A7:K25"/>
  <sheetViews>
    <sheetView showGridLines="0" topLeftCell="A5" workbookViewId="0">
      <selection activeCell="A9" sqref="A9:A10"/>
    </sheetView>
  </sheetViews>
  <sheetFormatPr baseColWidth="10" defaultRowHeight="15" x14ac:dyDescent="0.25"/>
  <cols>
    <col min="1" max="1" width="8" bestFit="1" customWidth="1"/>
    <col min="2" max="2" width="9.140625" bestFit="1" customWidth="1"/>
    <col min="3" max="3" width="10.140625" bestFit="1" customWidth="1"/>
    <col min="4" max="4" width="9.28515625" bestFit="1" customWidth="1"/>
    <col min="5" max="5" width="10.140625" bestFit="1" customWidth="1"/>
    <col min="6" max="6" width="9.140625" bestFit="1" customWidth="1"/>
    <col min="7" max="7" width="10.140625" bestFit="1" customWidth="1"/>
    <col min="8" max="8" width="9.140625" bestFit="1" customWidth="1"/>
    <col min="9" max="9" width="8.140625" bestFit="1" customWidth="1"/>
    <col min="10" max="10" width="9.140625" bestFit="1" customWidth="1"/>
    <col min="11" max="11" width="10.140625" bestFit="1" customWidth="1"/>
  </cols>
  <sheetData>
    <row r="7" spans="1:11" ht="15" customHeight="1" x14ac:dyDescent="0.25">
      <c r="A7" s="47" t="s">
        <v>46</v>
      </c>
      <c r="B7" s="47"/>
      <c r="C7" s="47"/>
      <c r="D7" s="47"/>
      <c r="E7" s="47"/>
      <c r="F7" s="47"/>
      <c r="G7" s="47"/>
      <c r="H7" s="47"/>
      <c r="I7" s="47"/>
      <c r="J7" s="47"/>
      <c r="K7" s="47"/>
    </row>
    <row r="8" spans="1:11" x14ac:dyDescent="0.25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</row>
    <row r="9" spans="1:11" ht="48" customHeight="1" x14ac:dyDescent="0.25">
      <c r="A9" s="57" t="s">
        <v>2</v>
      </c>
      <c r="B9" s="55" t="s">
        <v>53</v>
      </c>
      <c r="C9" s="55"/>
      <c r="D9" s="55" t="s">
        <v>54</v>
      </c>
      <c r="E9" s="55"/>
      <c r="F9" s="55" t="s">
        <v>55</v>
      </c>
      <c r="G9" s="55"/>
      <c r="H9" s="55" t="s">
        <v>56</v>
      </c>
      <c r="I9" s="55"/>
      <c r="J9" s="55" t="s">
        <v>57</v>
      </c>
      <c r="K9" s="56"/>
    </row>
    <row r="10" spans="1:11" x14ac:dyDescent="0.25">
      <c r="A10" s="58"/>
      <c r="B10" s="20" t="s">
        <v>3</v>
      </c>
      <c r="C10" s="20" t="s">
        <v>4</v>
      </c>
      <c r="D10" s="20" t="s">
        <v>3</v>
      </c>
      <c r="E10" s="20" t="s">
        <v>4</v>
      </c>
      <c r="F10" s="20" t="s">
        <v>3</v>
      </c>
      <c r="G10" s="20" t="s">
        <v>4</v>
      </c>
      <c r="H10" s="20" t="s">
        <v>3</v>
      </c>
      <c r="I10" s="20" t="s">
        <v>4</v>
      </c>
      <c r="J10" s="20" t="s">
        <v>3</v>
      </c>
      <c r="K10" s="21" t="s">
        <v>4</v>
      </c>
    </row>
    <row r="11" spans="1:11" x14ac:dyDescent="0.25">
      <c r="A11" s="3" t="s">
        <v>47</v>
      </c>
      <c r="B11" s="16">
        <f>SUM(D11,F11,H11,J11)</f>
        <v>47.208080000000002</v>
      </c>
      <c r="C11" s="16">
        <f>SUM(E11,G11,I11,K11)</f>
        <v>143820.0073</v>
      </c>
      <c r="D11" s="44">
        <v>14.387439999999998</v>
      </c>
      <c r="E11" s="45">
        <v>101952.58140000001</v>
      </c>
      <c r="F11" s="45">
        <v>32.022640000000003</v>
      </c>
      <c r="G11" s="45">
        <v>40867.425900000002</v>
      </c>
      <c r="H11" s="45">
        <v>0.79799999999999993</v>
      </c>
      <c r="I11" s="45">
        <v>1000</v>
      </c>
      <c r="J11" s="45">
        <v>0</v>
      </c>
      <c r="K11" s="46">
        <v>0</v>
      </c>
    </row>
    <row r="12" spans="1:11" x14ac:dyDescent="0.25">
      <c r="A12" s="3" t="s">
        <v>48</v>
      </c>
      <c r="B12" s="16">
        <f t="shared" ref="B12:B16" si="0">SUM(D12,F12,H12,J12)</f>
        <v>57.58</v>
      </c>
      <c r="C12" s="16">
        <f t="shared" ref="C12:C16" si="1">SUM(E12,G12,I12,K12)</f>
        <v>148774.79620000001</v>
      </c>
      <c r="D12" s="16">
        <v>0.504</v>
      </c>
      <c r="E12" s="16">
        <v>1839.6</v>
      </c>
      <c r="F12" s="16">
        <v>11.54644</v>
      </c>
      <c r="G12" s="16">
        <v>14834.311400000001</v>
      </c>
      <c r="H12" s="16">
        <v>2.1990000000000003</v>
      </c>
      <c r="I12" s="16">
        <v>1064.9384</v>
      </c>
      <c r="J12" s="16">
        <v>43.330559999999998</v>
      </c>
      <c r="K12" s="9">
        <v>131035.9464</v>
      </c>
    </row>
    <row r="13" spans="1:11" x14ac:dyDescent="0.25">
      <c r="A13" s="3" t="s">
        <v>49</v>
      </c>
      <c r="B13" s="16">
        <f t="shared" si="0"/>
        <v>84.510639999999981</v>
      </c>
      <c r="C13" s="16">
        <f t="shared" si="1"/>
        <v>184850.55870000002</v>
      </c>
      <c r="D13" s="16">
        <v>9.5459199999999989</v>
      </c>
      <c r="E13" s="16">
        <v>79856.407999999996</v>
      </c>
      <c r="F13" s="16">
        <v>74.542719999999989</v>
      </c>
      <c r="G13" s="16">
        <v>101374.01070000001</v>
      </c>
      <c r="H13" s="16">
        <v>0.42199999999999999</v>
      </c>
      <c r="I13" s="16">
        <v>3620.14</v>
      </c>
      <c r="J13" s="16">
        <v>0</v>
      </c>
      <c r="K13" s="9">
        <v>0</v>
      </c>
    </row>
    <row r="14" spans="1:11" x14ac:dyDescent="0.25">
      <c r="A14" s="3" t="s">
        <v>50</v>
      </c>
      <c r="B14" s="16">
        <f t="shared" si="0"/>
        <v>87.543749999999989</v>
      </c>
      <c r="C14" s="16">
        <f t="shared" si="1"/>
        <v>191423.74349999998</v>
      </c>
      <c r="D14" s="16">
        <v>0.12</v>
      </c>
      <c r="E14" s="16">
        <v>525</v>
      </c>
      <c r="F14" s="16">
        <v>43.864189999999994</v>
      </c>
      <c r="G14" s="16">
        <v>59636.007099999995</v>
      </c>
      <c r="H14" s="16">
        <v>0.22899999999999998</v>
      </c>
      <c r="I14" s="16">
        <v>226.79</v>
      </c>
      <c r="J14" s="16">
        <v>43.330559999999998</v>
      </c>
      <c r="K14" s="9">
        <v>131035.9464</v>
      </c>
    </row>
    <row r="15" spans="1:11" x14ac:dyDescent="0.25">
      <c r="A15" s="3" t="s">
        <v>51</v>
      </c>
      <c r="B15" s="37">
        <f t="shared" si="0"/>
        <v>53.436950000000003</v>
      </c>
      <c r="C15" s="37">
        <f t="shared" si="1"/>
        <v>126331.44339999999</v>
      </c>
      <c r="D15" s="37">
        <v>8.86449</v>
      </c>
      <c r="E15" s="37">
        <v>71239.628400000001</v>
      </c>
      <c r="F15" s="37">
        <v>43.770460000000007</v>
      </c>
      <c r="G15" s="37">
        <v>54071.814999999995</v>
      </c>
      <c r="H15" s="37">
        <v>0.79200000000000004</v>
      </c>
      <c r="I15" s="37">
        <v>970</v>
      </c>
      <c r="J15" s="37">
        <v>0.01</v>
      </c>
      <c r="K15" s="15">
        <v>50</v>
      </c>
    </row>
    <row r="16" spans="1:11" x14ac:dyDescent="0.25">
      <c r="A16" s="3" t="s">
        <v>52</v>
      </c>
      <c r="B16" s="17">
        <f t="shared" si="0"/>
        <v>51.805739999999993</v>
      </c>
      <c r="C16" s="17">
        <f t="shared" si="1"/>
        <v>71757.061900000015</v>
      </c>
      <c r="D16" s="17">
        <v>0.65999999999999992</v>
      </c>
      <c r="E16" s="17">
        <v>2843.3540000000003</v>
      </c>
      <c r="F16" s="17">
        <v>45.303139999999999</v>
      </c>
      <c r="G16" s="17">
        <v>61005.26190000002</v>
      </c>
      <c r="H16" s="17">
        <v>5.8426</v>
      </c>
      <c r="I16" s="17">
        <v>7908.4459999999999</v>
      </c>
      <c r="J16" s="17">
        <v>0</v>
      </c>
      <c r="K16" s="11">
        <v>0</v>
      </c>
    </row>
    <row r="17" spans="1:11" x14ac:dyDescent="0.25">
      <c r="A17" s="54" t="s">
        <v>7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</row>
    <row r="18" spans="1:11" ht="15" customHeight="1" x14ac:dyDescent="0.25">
      <c r="A18" s="48" t="s">
        <v>31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</row>
    <row r="20" spans="1:11" x14ac:dyDescent="0.25">
      <c r="D20" s="34"/>
      <c r="E20" s="34"/>
      <c r="F20" s="34"/>
      <c r="G20" s="34"/>
      <c r="H20" s="34"/>
      <c r="I20" s="34"/>
      <c r="J20" s="34"/>
      <c r="K20" s="34"/>
    </row>
    <row r="21" spans="1:11" x14ac:dyDescent="0.25">
      <c r="D21" s="34"/>
      <c r="E21" s="34"/>
      <c r="F21" s="34"/>
      <c r="G21" s="34"/>
      <c r="H21" s="34"/>
      <c r="I21" s="34"/>
      <c r="J21" s="34"/>
      <c r="K21" s="34"/>
    </row>
    <row r="22" spans="1:11" x14ac:dyDescent="0.25">
      <c r="D22" s="34"/>
      <c r="E22" s="34"/>
      <c r="F22" s="34"/>
      <c r="G22" s="34"/>
      <c r="H22" s="34"/>
      <c r="I22" s="34"/>
      <c r="J22" s="34"/>
      <c r="K22" s="34"/>
    </row>
    <row r="23" spans="1:11" x14ac:dyDescent="0.25">
      <c r="D23" s="34"/>
      <c r="E23" s="34"/>
      <c r="F23" s="34"/>
      <c r="G23" s="34"/>
      <c r="H23" s="34"/>
      <c r="I23" s="34"/>
      <c r="J23" s="34"/>
      <c r="K23" s="34"/>
    </row>
    <row r="24" spans="1:11" x14ac:dyDescent="0.25">
      <c r="D24" s="34"/>
      <c r="E24" s="34"/>
      <c r="F24" s="34"/>
      <c r="G24" s="34"/>
      <c r="H24" s="34"/>
      <c r="I24" s="34"/>
      <c r="J24" s="34"/>
      <c r="K24" s="34"/>
    </row>
    <row r="25" spans="1:11" x14ac:dyDescent="0.25">
      <c r="D25" s="34"/>
      <c r="E25" s="34"/>
      <c r="F25" s="34"/>
      <c r="G25" s="34"/>
      <c r="H25" s="34"/>
      <c r="I25" s="34"/>
      <c r="J25" s="34"/>
      <c r="K25" s="34"/>
    </row>
  </sheetData>
  <mergeCells count="9">
    <mergeCell ref="A17:K17"/>
    <mergeCell ref="A18:K18"/>
    <mergeCell ref="F9:G9"/>
    <mergeCell ref="J9:K9"/>
    <mergeCell ref="A7:K8"/>
    <mergeCell ref="A9:A10"/>
    <mergeCell ref="B9:C9"/>
    <mergeCell ref="D9:E9"/>
    <mergeCell ref="H9:I9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97824-75CF-4573-8FA3-664D039B8A11}">
  <dimension ref="A7:O31"/>
  <sheetViews>
    <sheetView showGridLines="0" topLeftCell="A6" workbookViewId="0">
      <selection activeCell="A9" sqref="A9:A10"/>
    </sheetView>
  </sheetViews>
  <sheetFormatPr baseColWidth="10" defaultRowHeight="15" x14ac:dyDescent="0.25"/>
  <cols>
    <col min="2" max="2" width="11.5703125" bestFit="1" customWidth="1"/>
    <col min="3" max="3" width="13.7109375" bestFit="1" customWidth="1"/>
    <col min="4" max="4" width="11.5703125" bestFit="1" customWidth="1"/>
    <col min="5" max="5" width="13.7109375" bestFit="1" customWidth="1"/>
    <col min="6" max="6" width="9.140625" bestFit="1" customWidth="1"/>
    <col min="7" max="7" width="13.7109375" bestFit="1" customWidth="1"/>
    <col min="8" max="10" width="9.140625" bestFit="1" customWidth="1"/>
    <col min="11" max="11" width="11.7109375" bestFit="1" customWidth="1"/>
    <col min="12" max="12" width="9.140625" bestFit="1" customWidth="1"/>
    <col min="13" max="13" width="12.7109375" bestFit="1" customWidth="1"/>
    <col min="14" max="14" width="9.140625" bestFit="1" customWidth="1"/>
    <col min="15" max="15" width="12.7109375" bestFit="1" customWidth="1"/>
  </cols>
  <sheetData>
    <row r="7" spans="1:15" ht="15" customHeight="1" x14ac:dyDescent="0.25">
      <c r="A7" s="47" t="s">
        <v>63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</row>
    <row r="8" spans="1:15" x14ac:dyDescent="0.25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9" spans="1:15" ht="48" customHeight="1" x14ac:dyDescent="0.25">
      <c r="A9" s="57" t="s">
        <v>2</v>
      </c>
      <c r="B9" s="55" t="s">
        <v>53</v>
      </c>
      <c r="C9" s="55"/>
      <c r="D9" s="55" t="s">
        <v>58</v>
      </c>
      <c r="E9" s="55"/>
      <c r="F9" s="55" t="s">
        <v>59</v>
      </c>
      <c r="G9" s="55"/>
      <c r="H9" s="55" t="s">
        <v>60</v>
      </c>
      <c r="I9" s="55"/>
      <c r="J9" s="55" t="s">
        <v>57</v>
      </c>
      <c r="K9" s="55"/>
      <c r="L9" s="55" t="s">
        <v>61</v>
      </c>
      <c r="M9" s="55"/>
      <c r="N9" s="55" t="s">
        <v>62</v>
      </c>
      <c r="O9" s="56"/>
    </row>
    <row r="10" spans="1:15" x14ac:dyDescent="0.25">
      <c r="A10" s="58"/>
      <c r="B10" s="20" t="s">
        <v>3</v>
      </c>
      <c r="C10" s="20" t="s">
        <v>4</v>
      </c>
      <c r="D10" s="20" t="s">
        <v>3</v>
      </c>
      <c r="E10" s="20" t="s">
        <v>4</v>
      </c>
      <c r="F10" s="20" t="s">
        <v>3</v>
      </c>
      <c r="G10" s="20" t="s">
        <v>4</v>
      </c>
      <c r="H10" s="20" t="s">
        <v>3</v>
      </c>
      <c r="I10" s="20" t="s">
        <v>4</v>
      </c>
      <c r="J10" s="20" t="s">
        <v>3</v>
      </c>
      <c r="K10" s="20" t="s">
        <v>4</v>
      </c>
      <c r="L10" s="20" t="s">
        <v>3</v>
      </c>
      <c r="M10" s="20" t="s">
        <v>4</v>
      </c>
      <c r="N10" s="20" t="s">
        <v>3</v>
      </c>
      <c r="O10" s="21" t="s">
        <v>4</v>
      </c>
    </row>
    <row r="11" spans="1:15" x14ac:dyDescent="0.25">
      <c r="A11" s="3">
        <v>2012</v>
      </c>
      <c r="B11" s="59">
        <f>SUM(D11,F11,H11,J11,L11,N11)</f>
        <v>36750.745943799993</v>
      </c>
      <c r="C11" s="59">
        <f>SUM(E11,G11,I11,K11,M11,O11)</f>
        <v>158962914.52719998</v>
      </c>
      <c r="D11" s="65">
        <v>27153.087827199997</v>
      </c>
      <c r="E11" s="66">
        <v>108992152.40660003</v>
      </c>
      <c r="F11" s="66">
        <v>2645.4163517000015</v>
      </c>
      <c r="G11" s="66">
        <v>9027302.1786999647</v>
      </c>
      <c r="H11" s="66">
        <v>2.0225300000000002</v>
      </c>
      <c r="I11" s="66">
        <v>3951.3994999999991</v>
      </c>
      <c r="J11" s="66">
        <v>96.291510000000002</v>
      </c>
      <c r="K11" s="66">
        <v>178143.11989999993</v>
      </c>
      <c r="L11" s="66">
        <v>2996.0977099999982</v>
      </c>
      <c r="M11" s="66">
        <v>18408498.408599984</v>
      </c>
      <c r="N11" s="66">
        <v>3857.8300149000011</v>
      </c>
      <c r="O11" s="67">
        <v>22352867.013900012</v>
      </c>
    </row>
    <row r="12" spans="1:15" x14ac:dyDescent="0.25">
      <c r="A12" s="3">
        <v>2013</v>
      </c>
      <c r="B12" s="59">
        <f t="shared" ref="B12:B21" si="0">SUM(D12,F12,H12,J12,L12,N12)</f>
        <v>37045.890742499992</v>
      </c>
      <c r="C12" s="59">
        <f t="shared" ref="C12:C21" si="1">SUM(E12,G12,I12,K12,M12,O12)</f>
        <v>166658485.98819992</v>
      </c>
      <c r="D12" s="68">
        <v>23828.099581699997</v>
      </c>
      <c r="E12" s="69">
        <v>115190989.92929991</v>
      </c>
      <c r="F12" s="69">
        <v>6543.6960857000022</v>
      </c>
      <c r="G12" s="69">
        <v>11382646.545599999</v>
      </c>
      <c r="H12" s="69">
        <v>2.9253287000000001</v>
      </c>
      <c r="I12" s="69">
        <v>4198.1216000000004</v>
      </c>
      <c r="J12" s="69">
        <v>145.86508799999999</v>
      </c>
      <c r="K12" s="69">
        <v>296724.93479999999</v>
      </c>
      <c r="L12" s="69">
        <v>2667.4746434999975</v>
      </c>
      <c r="M12" s="69">
        <v>17431059.443000019</v>
      </c>
      <c r="N12" s="69">
        <v>3857.8300149000011</v>
      </c>
      <c r="O12" s="70">
        <v>22352867.013900012</v>
      </c>
    </row>
    <row r="13" spans="1:15" x14ac:dyDescent="0.25">
      <c r="A13" s="3">
        <v>2014</v>
      </c>
      <c r="B13" s="59">
        <f t="shared" si="0"/>
        <v>46607.1130835</v>
      </c>
      <c r="C13" s="59">
        <f t="shared" si="1"/>
        <v>173703240.22129104</v>
      </c>
      <c r="D13" s="68">
        <v>24333.949660000017</v>
      </c>
      <c r="E13" s="69">
        <v>111376261.24105111</v>
      </c>
      <c r="F13" s="69">
        <v>13404.228921399985</v>
      </c>
      <c r="G13" s="69">
        <v>16412678.222949974</v>
      </c>
      <c r="H13" s="69">
        <v>2.4564884</v>
      </c>
      <c r="I13" s="69">
        <v>4798.6233030000003</v>
      </c>
      <c r="J13" s="69">
        <v>245.77871470000008</v>
      </c>
      <c r="K13" s="69">
        <v>438772.44995900005</v>
      </c>
      <c r="L13" s="69">
        <v>2421.8377210999997</v>
      </c>
      <c r="M13" s="69">
        <v>16705202.331028003</v>
      </c>
      <c r="N13" s="69">
        <v>6198.861577900002</v>
      </c>
      <c r="O13" s="70">
        <v>28765527.352999959</v>
      </c>
    </row>
    <row r="14" spans="1:15" x14ac:dyDescent="0.25">
      <c r="A14" s="3">
        <v>2015</v>
      </c>
      <c r="B14" s="59">
        <f t="shared" si="0"/>
        <v>74350.232658600027</v>
      </c>
      <c r="C14" s="59">
        <f t="shared" si="1"/>
        <v>171731372.92595899</v>
      </c>
      <c r="D14" s="68">
        <v>26407.7111133</v>
      </c>
      <c r="E14" s="69">
        <v>82858517.201328009</v>
      </c>
      <c r="F14" s="69">
        <v>38708.16288310002</v>
      </c>
      <c r="G14" s="69">
        <v>31584836.837160993</v>
      </c>
      <c r="H14" s="69">
        <v>12.400397</v>
      </c>
      <c r="I14" s="69">
        <v>18428.295263</v>
      </c>
      <c r="J14" s="69">
        <v>277.77880619999996</v>
      </c>
      <c r="K14" s="69">
        <v>494083.23450000002</v>
      </c>
      <c r="L14" s="69">
        <v>2060.2010759999985</v>
      </c>
      <c r="M14" s="69">
        <v>16718490.032187004</v>
      </c>
      <c r="N14" s="69">
        <v>6883.9783830000042</v>
      </c>
      <c r="O14" s="70">
        <v>40057017.325519964</v>
      </c>
    </row>
    <row r="15" spans="1:15" x14ac:dyDescent="0.25">
      <c r="A15" s="3">
        <v>2016</v>
      </c>
      <c r="B15" s="59">
        <f t="shared" si="0"/>
        <v>74854.299959700176</v>
      </c>
      <c r="C15" s="59">
        <f t="shared" si="1"/>
        <v>160759300.78068694</v>
      </c>
      <c r="D15" s="71">
        <v>32763.123911099978</v>
      </c>
      <c r="E15" s="72">
        <v>75238045.196573988</v>
      </c>
      <c r="F15" s="72">
        <v>31390.8016952002</v>
      </c>
      <c r="G15" s="72">
        <v>21596038.334847935</v>
      </c>
      <c r="H15" s="72">
        <v>6.2036163999999987</v>
      </c>
      <c r="I15" s="72">
        <v>17167.140619999995</v>
      </c>
      <c r="J15" s="72">
        <v>372.49018460000008</v>
      </c>
      <c r="K15" s="72">
        <v>647084.27194000012</v>
      </c>
      <c r="L15" s="72">
        <v>2778.7889700000005</v>
      </c>
      <c r="M15" s="72">
        <v>22852376.743105017</v>
      </c>
      <c r="N15" s="72">
        <v>7542.8915823999996</v>
      </c>
      <c r="O15" s="73">
        <v>40408589.093600012</v>
      </c>
    </row>
    <row r="16" spans="1:15" x14ac:dyDescent="0.25">
      <c r="A16" s="3">
        <v>2017</v>
      </c>
      <c r="B16" s="59">
        <f t="shared" si="0"/>
        <v>64239.997933200022</v>
      </c>
      <c r="C16" s="59">
        <f t="shared" si="1"/>
        <v>161974234.90282786</v>
      </c>
      <c r="D16" s="59">
        <v>30809.902511500004</v>
      </c>
      <c r="E16" s="59">
        <v>85764265.459374994</v>
      </c>
      <c r="F16" s="59">
        <v>23124.940181200021</v>
      </c>
      <c r="G16" s="59">
        <v>21001820.556829993</v>
      </c>
      <c r="H16" s="59">
        <v>1.5720100000000001</v>
      </c>
      <c r="I16" s="59">
        <v>2488.413712</v>
      </c>
      <c r="J16" s="59">
        <v>185.05723890000002</v>
      </c>
      <c r="K16" s="59">
        <v>344144.872707</v>
      </c>
      <c r="L16" s="59">
        <v>1638.6381842999997</v>
      </c>
      <c r="M16" s="59">
        <v>14767992.144461999</v>
      </c>
      <c r="N16" s="59">
        <v>8479.8878072999923</v>
      </c>
      <c r="O16" s="60">
        <v>40093523.455741867</v>
      </c>
    </row>
    <row r="17" spans="1:15" x14ac:dyDescent="0.25">
      <c r="A17" s="3">
        <v>2018</v>
      </c>
      <c r="B17" s="59">
        <f t="shared" si="0"/>
        <v>91686.34520200004</v>
      </c>
      <c r="C17" s="59">
        <f t="shared" si="1"/>
        <v>196393027.62554702</v>
      </c>
      <c r="D17" s="59">
        <v>36344.3778972</v>
      </c>
      <c r="E17" s="59">
        <v>101587371.06248502</v>
      </c>
      <c r="F17" s="59">
        <v>42657.112275300038</v>
      </c>
      <c r="G17" s="59">
        <v>30400339.565790992</v>
      </c>
      <c r="H17" s="59">
        <v>2.7719999999999984E-2</v>
      </c>
      <c r="I17" s="59">
        <v>646.38010799999984</v>
      </c>
      <c r="J17" s="59">
        <v>229.9241328</v>
      </c>
      <c r="K17" s="59">
        <v>434494.61950900004</v>
      </c>
      <c r="L17" s="59">
        <v>2790.6905902000003</v>
      </c>
      <c r="M17" s="59">
        <v>22107367.935355999</v>
      </c>
      <c r="N17" s="59">
        <v>9664.2125865000016</v>
      </c>
      <c r="O17" s="60">
        <v>41862808.062298</v>
      </c>
    </row>
    <row r="18" spans="1:15" x14ac:dyDescent="0.25">
      <c r="A18" s="3">
        <v>2019</v>
      </c>
      <c r="B18" s="59">
        <f t="shared" si="0"/>
        <v>92092.555298099993</v>
      </c>
      <c r="C18" s="59">
        <f t="shared" si="1"/>
        <v>184425960.681023</v>
      </c>
      <c r="D18" s="59">
        <v>35082.924899799997</v>
      </c>
      <c r="E18" s="59">
        <v>93366829.985133007</v>
      </c>
      <c r="F18" s="59">
        <v>44842.419760000004</v>
      </c>
      <c r="G18" s="59">
        <v>28940739.367718998</v>
      </c>
      <c r="H18" s="59">
        <v>0</v>
      </c>
      <c r="I18" s="59">
        <v>0</v>
      </c>
      <c r="J18" s="59">
        <v>234.45534000000004</v>
      </c>
      <c r="K18" s="59">
        <v>416582.84188199992</v>
      </c>
      <c r="L18" s="59">
        <v>1863.5543585999999</v>
      </c>
      <c r="M18" s="59">
        <v>15831306.219587</v>
      </c>
      <c r="N18" s="59">
        <v>10069.2009397</v>
      </c>
      <c r="O18" s="60">
        <v>45870502.266702004</v>
      </c>
    </row>
    <row r="19" spans="1:15" x14ac:dyDescent="0.25">
      <c r="A19" s="3">
        <v>2020</v>
      </c>
      <c r="B19" s="59">
        <f t="shared" si="0"/>
        <v>79705.668177899992</v>
      </c>
      <c r="C19" s="59">
        <f t="shared" si="1"/>
        <v>275440913.86559999</v>
      </c>
      <c r="D19" s="59">
        <v>31683.587960000001</v>
      </c>
      <c r="E19" s="59">
        <v>95251852.845796004</v>
      </c>
      <c r="F19" s="59">
        <v>33950.914659999995</v>
      </c>
      <c r="G19" s="59">
        <v>110342929.60376303</v>
      </c>
      <c r="H19" s="59">
        <v>0</v>
      </c>
      <c r="I19" s="59">
        <v>0</v>
      </c>
      <c r="J19" s="59">
        <v>345.63544999999999</v>
      </c>
      <c r="K19" s="59">
        <v>589595.65075499995</v>
      </c>
      <c r="L19" s="59">
        <v>2303.5699199999999</v>
      </c>
      <c r="M19" s="59">
        <v>19464001.569994006</v>
      </c>
      <c r="N19" s="59">
        <v>11421.9601879</v>
      </c>
      <c r="O19" s="60">
        <v>49792534.195291996</v>
      </c>
    </row>
    <row r="20" spans="1:15" x14ac:dyDescent="0.25">
      <c r="A20" s="3">
        <v>2021</v>
      </c>
      <c r="B20" s="59">
        <f t="shared" si="0"/>
        <v>100214.39187400001</v>
      </c>
      <c r="C20" s="59">
        <f t="shared" si="1"/>
        <v>210368644.58268797</v>
      </c>
      <c r="D20" s="59">
        <v>33072.155050000001</v>
      </c>
      <c r="E20" s="59">
        <v>109093230.49295303</v>
      </c>
      <c r="F20" s="59">
        <v>50550.089763999997</v>
      </c>
      <c r="G20" s="59">
        <v>28923730.051197987</v>
      </c>
      <c r="H20" s="59">
        <v>3.0000000000000001E-3</v>
      </c>
      <c r="I20" s="59">
        <v>249.85</v>
      </c>
      <c r="J20" s="59">
        <v>472.89400000000006</v>
      </c>
      <c r="K20" s="59">
        <v>813939.56673500012</v>
      </c>
      <c r="L20" s="59">
        <v>1316.65382</v>
      </c>
      <c r="M20" s="59">
        <v>11078470.894792998</v>
      </c>
      <c r="N20" s="59">
        <v>14802.596240000004</v>
      </c>
      <c r="O20" s="60">
        <v>60459023.727008983</v>
      </c>
    </row>
    <row r="21" spans="1:15" x14ac:dyDescent="0.25">
      <c r="A21" s="13">
        <v>2022</v>
      </c>
      <c r="B21" s="61">
        <f>SUM(D21,F21,H21,J21,L21,N21)</f>
        <v>97621.954330000022</v>
      </c>
      <c r="C21" s="61">
        <f>SUM(E21,G21,I21,K21,M21,O21)</f>
        <v>260845695.89283898</v>
      </c>
      <c r="D21" s="61">
        <v>34351.673900000002</v>
      </c>
      <c r="E21" s="61">
        <v>145229239.315559</v>
      </c>
      <c r="F21" s="61">
        <v>46970.306860000004</v>
      </c>
      <c r="G21" s="61">
        <v>27271283.11545499</v>
      </c>
      <c r="H21" s="61">
        <v>0</v>
      </c>
      <c r="I21" s="61">
        <v>0</v>
      </c>
      <c r="J21" s="61">
        <v>574.13841999999988</v>
      </c>
      <c r="K21" s="61">
        <v>1055622.8859560001</v>
      </c>
      <c r="L21" s="61">
        <v>3403.3352999999997</v>
      </c>
      <c r="M21" s="61">
        <v>30605993.436087999</v>
      </c>
      <c r="N21" s="61">
        <v>12322.499850000004</v>
      </c>
      <c r="O21" s="62">
        <v>56683557.139781006</v>
      </c>
    </row>
    <row r="22" spans="1:15" x14ac:dyDescent="0.25">
      <c r="A22" s="4">
        <v>2023</v>
      </c>
      <c r="B22" s="63">
        <f>SUM(D22,F22,H22,J22,L22,N22)</f>
        <v>54021.858729999993</v>
      </c>
      <c r="C22" s="63">
        <f>SUM(E22,G22,I22,K22,M22,O22)</f>
        <v>160415032.77001897</v>
      </c>
      <c r="D22" s="63">
        <v>21448.534599999999</v>
      </c>
      <c r="E22" s="63">
        <v>77781022.71796</v>
      </c>
      <c r="F22" s="63">
        <v>22875.711589999995</v>
      </c>
      <c r="G22" s="63">
        <v>18032115.415315993</v>
      </c>
      <c r="H22" s="63">
        <v>0</v>
      </c>
      <c r="I22" s="63">
        <v>0</v>
      </c>
      <c r="J22" s="63">
        <v>351.80925000000002</v>
      </c>
      <c r="K22" s="63">
        <v>791640.29466499994</v>
      </c>
      <c r="L22" s="63">
        <v>2022.5890669922944</v>
      </c>
      <c r="M22" s="63">
        <v>13809612.591822965</v>
      </c>
      <c r="N22" s="63">
        <v>7323.2142230077061</v>
      </c>
      <c r="O22" s="64">
        <v>50000641.750255018</v>
      </c>
    </row>
    <row r="23" spans="1:15" x14ac:dyDescent="0.25">
      <c r="A23" s="54" t="s">
        <v>7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</row>
    <row r="24" spans="1:15" ht="15" customHeight="1" x14ac:dyDescent="0.25">
      <c r="A24" s="48" t="s">
        <v>31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</row>
    <row r="25" spans="1:15" x14ac:dyDescent="0.25">
      <c r="L25" s="74"/>
      <c r="N25" s="74"/>
    </row>
    <row r="26" spans="1:15" x14ac:dyDescent="0.25"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</row>
    <row r="27" spans="1:15" x14ac:dyDescent="0.25"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</row>
    <row r="28" spans="1:15" x14ac:dyDescent="0.25"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</row>
    <row r="29" spans="1:15" x14ac:dyDescent="0.25"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</row>
    <row r="30" spans="1:15" x14ac:dyDescent="0.25"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</row>
    <row r="31" spans="1:15" x14ac:dyDescent="0.25"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</row>
  </sheetData>
  <mergeCells count="11">
    <mergeCell ref="A7:O8"/>
    <mergeCell ref="B9:C9"/>
    <mergeCell ref="A23:O23"/>
    <mergeCell ref="A24:O24"/>
    <mergeCell ref="D9:E9"/>
    <mergeCell ref="F9:G9"/>
    <mergeCell ref="N9:O9"/>
    <mergeCell ref="A9:A10"/>
    <mergeCell ref="L9:M9"/>
    <mergeCell ref="H9:I9"/>
    <mergeCell ref="J9:K9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1DE8D-8283-44C4-91EF-3E9CCEFF37B6}">
  <dimension ref="A7:H11"/>
  <sheetViews>
    <sheetView showGridLines="0" workbookViewId="0">
      <selection activeCell="A9" sqref="A9"/>
    </sheetView>
  </sheetViews>
  <sheetFormatPr baseColWidth="10" defaultRowHeight="15" x14ac:dyDescent="0.25"/>
  <cols>
    <col min="1" max="1" width="32.140625" bestFit="1" customWidth="1"/>
    <col min="2" max="2" width="11.85546875" bestFit="1" customWidth="1"/>
    <col min="8" max="8" width="13.85546875" bestFit="1" customWidth="1"/>
  </cols>
  <sheetData>
    <row r="7" spans="1:8" x14ac:dyDescent="0.25">
      <c r="A7" s="47" t="s">
        <v>71</v>
      </c>
      <c r="B7" s="47"/>
      <c r="C7" s="47"/>
      <c r="D7" s="47"/>
      <c r="E7" s="47"/>
      <c r="F7" s="47"/>
      <c r="G7" s="47"/>
      <c r="H7" s="47"/>
    </row>
    <row r="8" spans="1:8" x14ac:dyDescent="0.25">
      <c r="A8" s="47"/>
      <c r="B8" s="47"/>
      <c r="C8" s="47"/>
      <c r="D8" s="47"/>
      <c r="E8" s="47"/>
      <c r="F8" s="47"/>
      <c r="G8" s="47"/>
      <c r="H8" s="47"/>
    </row>
    <row r="9" spans="1:8" x14ac:dyDescent="0.25">
      <c r="A9" s="23" t="s">
        <v>28</v>
      </c>
      <c r="B9" s="24" t="s">
        <v>13</v>
      </c>
      <c r="C9" s="24" t="s">
        <v>14</v>
      </c>
      <c r="D9" s="24" t="s">
        <v>15</v>
      </c>
      <c r="E9" s="24" t="s">
        <v>16</v>
      </c>
      <c r="F9" s="24" t="s">
        <v>17</v>
      </c>
      <c r="G9" s="24" t="s">
        <v>18</v>
      </c>
      <c r="H9" s="25" t="s">
        <v>19</v>
      </c>
    </row>
    <row r="10" spans="1:8" x14ac:dyDescent="0.25">
      <c r="A10" s="4" t="s">
        <v>67</v>
      </c>
      <c r="B10" s="26">
        <v>80</v>
      </c>
      <c r="C10" s="26">
        <v>75</v>
      </c>
      <c r="D10" s="26">
        <v>75</v>
      </c>
      <c r="E10" s="26">
        <v>80</v>
      </c>
      <c r="F10" s="26">
        <v>80</v>
      </c>
      <c r="G10" s="26">
        <v>80</v>
      </c>
      <c r="H10" s="27">
        <v>71.599999999999994</v>
      </c>
    </row>
    <row r="11" spans="1:8" x14ac:dyDescent="0.25">
      <c r="A11" s="54" t="s">
        <v>7</v>
      </c>
      <c r="B11" s="54"/>
      <c r="C11" s="54"/>
      <c r="D11" s="54"/>
      <c r="E11" s="54"/>
      <c r="F11" s="54"/>
      <c r="G11" s="54"/>
      <c r="H11" s="54"/>
    </row>
  </sheetData>
  <mergeCells count="2">
    <mergeCell ref="A7:H8"/>
    <mergeCell ref="A11:H11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EE041-C1AC-463F-B80B-7EAF23E214E3}">
  <dimension ref="A7:D14"/>
  <sheetViews>
    <sheetView showGridLines="0" workbookViewId="0">
      <selection activeCell="A9" sqref="A9"/>
    </sheetView>
  </sheetViews>
  <sheetFormatPr baseColWidth="10" defaultRowHeight="15" x14ac:dyDescent="0.25"/>
  <cols>
    <col min="1" max="1" width="17.140625" customWidth="1"/>
    <col min="2" max="2" width="21.5703125" customWidth="1"/>
  </cols>
  <sheetData>
    <row r="7" spans="1:4" ht="27.75" customHeight="1" x14ac:dyDescent="0.25">
      <c r="A7" s="47" t="s">
        <v>66</v>
      </c>
      <c r="B7" s="47"/>
    </row>
    <row r="8" spans="1:4" ht="35.25" customHeight="1" x14ac:dyDescent="0.25">
      <c r="A8" s="47"/>
      <c r="B8" s="47"/>
    </row>
    <row r="9" spans="1:4" ht="28.5" customHeight="1" x14ac:dyDescent="0.25">
      <c r="A9" s="35" t="s">
        <v>12</v>
      </c>
      <c r="B9" s="36" t="s">
        <v>65</v>
      </c>
    </row>
    <row r="10" spans="1:4" x14ac:dyDescent="0.25">
      <c r="A10" s="75" t="s">
        <v>64</v>
      </c>
      <c r="B10" s="80">
        <v>830</v>
      </c>
    </row>
    <row r="11" spans="1:4" x14ac:dyDescent="0.25">
      <c r="A11" s="76" t="s">
        <v>47</v>
      </c>
      <c r="B11" s="77">
        <v>820</v>
      </c>
    </row>
    <row r="12" spans="1:4" x14ac:dyDescent="0.25">
      <c r="A12" s="78" t="s">
        <v>48</v>
      </c>
      <c r="B12" s="79">
        <v>840</v>
      </c>
      <c r="D12" s="28"/>
    </row>
    <row r="13" spans="1:4" ht="23.25" customHeight="1" x14ac:dyDescent="0.25">
      <c r="A13" s="51" t="s">
        <v>7</v>
      </c>
      <c r="B13" s="51"/>
    </row>
    <row r="14" spans="1:4" x14ac:dyDescent="0.25">
      <c r="A14" s="12"/>
      <c r="B14" s="12"/>
    </row>
  </sheetData>
  <mergeCells count="2">
    <mergeCell ref="A7:B8"/>
    <mergeCell ref="A13:B1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Indice</vt:lpstr>
      <vt:lpstr>Cuadro_1</vt:lpstr>
      <vt:lpstr>Cuadro_2</vt:lpstr>
      <vt:lpstr>Cuadro_3</vt:lpstr>
      <vt:lpstr>Cuadro_4</vt:lpstr>
      <vt:lpstr>Cuadro_5</vt:lpstr>
      <vt:lpstr>Cuadro_6</vt:lpstr>
      <vt:lpstr>Cuadro_7</vt:lpstr>
      <vt:lpstr>Cuadro_8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Juan Ernesto Mercedes Ulloa</cp:lastModifiedBy>
  <dcterms:created xsi:type="dcterms:W3CDTF">2022-12-03T01:31:24Z</dcterms:created>
  <dcterms:modified xsi:type="dcterms:W3CDTF">2024-03-26T02:42:17Z</dcterms:modified>
</cp:coreProperties>
</file>